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35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kerstis</author>
  </authors>
  <commentList>
    <comment ref="C38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39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0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1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</commentList>
</comments>
</file>

<file path=xl/sharedStrings.xml><?xml version="1.0" encoding="utf-8"?>
<sst xmlns="http://schemas.openxmlformats.org/spreadsheetml/2006/main" count="270" uniqueCount="269">
  <si>
    <t>EELARVEARUANDE VORM</t>
  </si>
  <si>
    <t>Omavalitsuse nimi</t>
  </si>
  <si>
    <t>Seisuga</t>
  </si>
  <si>
    <t>(sendi täpsusega)</t>
  </si>
  <si>
    <t>Kirje nimetus</t>
  </si>
  <si>
    <t>Eelarve (märkida kas tekke- või kassapõhine)</t>
  </si>
  <si>
    <t>Aasta
algusest kokku</t>
  </si>
  <si>
    <t>PÕHITEGEVUSE TULUD KOKKU</t>
  </si>
  <si>
    <t>Maksutulud</t>
  </si>
  <si>
    <t>Füüsilise isiku tulumaks</t>
  </si>
  <si>
    <t>Maamaks</t>
  </si>
  <si>
    <t>Loomapidamismaks</t>
  </si>
  <si>
    <t>Reklaamimaks</t>
  </si>
  <si>
    <t>Teede ja tänavate sulgemise maks</t>
  </si>
  <si>
    <t>Tulud kaupade ja teenuste müügist</t>
  </si>
  <si>
    <t>3500, 352</t>
  </si>
  <si>
    <t>Saadavad toetused tegevuskuludeks</t>
  </si>
  <si>
    <t>352.00.17.1</t>
  </si>
  <si>
    <t>Tasandusfond (lg 1)</t>
  </si>
  <si>
    <t>352.00.17.2</t>
  </si>
  <si>
    <t>Toetusfond (lg 2)</t>
  </si>
  <si>
    <t>Muud saadud toetused tegevuskuludeks</t>
  </si>
  <si>
    <t>3825, 388</t>
  </si>
  <si>
    <t xml:space="preserve">Muud tegevustulud </t>
  </si>
  <si>
    <t>382500-382520</t>
  </si>
  <si>
    <t>Sh kaevandamisõiguse tasu</t>
  </si>
  <si>
    <t>Sh laekumine vee erikasutusest</t>
  </si>
  <si>
    <t>Sh saastetasud ja keskkonnale tekitatud kahju hüvitis</t>
  </si>
  <si>
    <t>PÕHITEGEVUSE KULUD KOKKU</t>
  </si>
  <si>
    <t>40, 41, 4500, 452</t>
  </si>
  <si>
    <t>Antavad toetused tegevuskuludeks</t>
  </si>
  <si>
    <t>Subsiidiumid ettevõtlusega tegelevatele isikutele</t>
  </si>
  <si>
    <t>Sotsiaalabitoetused ja muud toetused füüsilistele isikutele</t>
  </si>
  <si>
    <t>Sihtotstarbelised toetused tegevuskuludeks</t>
  </si>
  <si>
    <t>Mittesihtotstarbelised toetused</t>
  </si>
  <si>
    <t>Muud tegevuskulud</t>
  </si>
  <si>
    <t>Personalikulud</t>
  </si>
  <si>
    <t>Majandamiskulud</t>
  </si>
  <si>
    <t>Muud kulud</t>
  </si>
  <si>
    <t>PÕHITEGEVUSE TULEM</t>
  </si>
  <si>
    <t>INVESTEERIMISTEGEVUS KOKKU</t>
  </si>
  <si>
    <t>Põhivara müük (+)</t>
  </si>
  <si>
    <t>Põhivara soetus (-)</t>
  </si>
  <si>
    <t xml:space="preserve">Põhivara soetuseks saadav sihtfinantseerimine(+) </t>
  </si>
  <si>
    <t>Põhivara soetuseks antav sihtfinantseerimine(-)</t>
  </si>
  <si>
    <t>101.2.1</t>
  </si>
  <si>
    <t>Osaluste müük (+)</t>
  </si>
  <si>
    <t>101.1.1</t>
  </si>
  <si>
    <t>Osaluste soetus (-)</t>
  </si>
  <si>
    <t>101.2.2</t>
  </si>
  <si>
    <t>Muude aktsiate ja osade müük (+)</t>
  </si>
  <si>
    <t>101.1.2</t>
  </si>
  <si>
    <t>Muude aktsiate ja osade soetus (-)</t>
  </si>
  <si>
    <t>1032.2</t>
  </si>
  <si>
    <t>Tagasilaekuvad laenud (+)</t>
  </si>
  <si>
    <t>1032.1</t>
  </si>
  <si>
    <t>Antavad laenud (-)</t>
  </si>
  <si>
    <t>Finantstulud (+)</t>
  </si>
  <si>
    <t>Finantstkulud (-)</t>
  </si>
  <si>
    <t>EELARVE TULEM (ÜLEJÄÄK (+) / PUUDUJÄÄK (-))</t>
  </si>
  <si>
    <t>FINANTSEERIMISTEGEVUS</t>
  </si>
  <si>
    <t>20.5</t>
  </si>
  <si>
    <t>Kohustuste võtmine (+)</t>
  </si>
  <si>
    <t>20.6</t>
  </si>
  <si>
    <t>Kohustuste tasumine (-)</t>
  </si>
  <si>
    <t>LIKVIIDSETE VARADE MUUTUS (+ suurenemine, - vähenemine)</t>
  </si>
  <si>
    <t>NÕUETE JA KOHUSTUSTE SALDODE MUUTUS (tekkepõhise e/a korral) (+/-)</t>
  </si>
  <si>
    <t>PÕHITEGEVUSE KULUDE JA INVESTEERIMISTEGEVUSE VÄLJAMINEKUTE JAOTUS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</si>
  <si>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</si>
  <si>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</si>
  <si>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</si>
  <si>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</si>
  <si>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</si>
  <si>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</si>
  <si>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01114</t>
  </si>
  <si>
    <t>Reservfond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</si>
  <si>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</si>
  <si>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</si>
  <si>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</si>
  <si>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</si>
  <si>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</si>
  <si>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</si>
  <si>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</si>
  <si>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</si>
  <si>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</si>
  <si>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</si>
  <si>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</si>
  <si>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</si>
  <si>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</si>
  <si>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</si>
  <si>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</si>
  <si>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</si>
  <si>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</si>
  <si>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</si>
  <si>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</si>
  <si>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</si>
  <si>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</si>
  <si>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</si>
  <si>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</si>
  <si>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</si>
  <si>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</si>
  <si>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</si>
  <si>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</si>
  <si>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</si>
  <si>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</si>
  <si>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04512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</si>
  <si>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</si>
  <si>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</si>
  <si>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</si>
  <si>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</si>
  <si>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</si>
  <si>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</si>
  <si>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</si>
  <si>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</si>
  <si>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</si>
  <si>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</si>
  <si>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</si>
  <si>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</si>
  <si>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</si>
  <si>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</si>
  <si>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</si>
  <si>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</si>
  <si>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</si>
  <si>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</si>
  <si>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</si>
  <si>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</si>
  <si>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</si>
  <si>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</si>
  <si>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</si>
  <si>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</si>
  <si>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</si>
  <si>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</si>
  <si>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</si>
  <si>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</si>
  <si>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</si>
  <si>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</si>
  <si>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</si>
  <si>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</si>
  <si>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</si>
  <si>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</si>
  <si>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</si>
  <si>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</si>
  <si>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</si>
  <si>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</si>
  <si>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</si>
  <si>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</si>
  <si>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</si>
  <si>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</si>
  <si>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</si>
  <si>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</si>
  <si>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</si>
  <si>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</si>
  <si>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</si>
  <si>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</si>
  <si>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08102</t>
  </si>
  <si>
    <t>08103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</si>
  <si>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</si>
  <si>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</si>
  <si>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</si>
  <si>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</si>
  <si>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</si>
  <si>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</si>
  <si>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</si>
  <si>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</si>
  <si>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</si>
  <si>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</si>
  <si>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</si>
  <si>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</si>
  <si>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</si>
  <si>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</si>
  <si>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</si>
  <si>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</si>
  <si>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</si>
  <si>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</si>
  <si>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</si>
  <si>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</si>
  <si>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</si>
  <si>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</si>
  <si>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</si>
  <si>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</si>
  <si>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</si>
  <si>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</si>
  <si>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</si>
  <si>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</si>
  <si>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</si>
  <si>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</si>
  <si>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</si>
  <si>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</si>
  <si>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</si>
  <si>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</si>
  <si>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</si>
  <si>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</si>
  <si>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</si>
  <si>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</si>
  <si>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</si>
  <si>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</si>
  <si>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</si>
  <si>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</si>
  <si>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</si>
  <si>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</si>
  <si>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</si>
  <si>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</si>
  <si>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</si>
  <si>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</si>
  <si>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</si>
  <si>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</si>
  <si>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</si>
  <si>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</si>
  <si>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</si>
  <si>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</si>
  <si>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</si>
  <si>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</si>
  <si>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</si>
  <si>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</si>
  <si>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</si>
  <si>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</si>
  <si>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Hälviklaste koolid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</si>
  <si>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</si>
  <si>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</si>
  <si>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</si>
  <si>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</si>
  <si>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</si>
  <si>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</si>
  <si>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</si>
  <si>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</si>
  <si>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</si>
  <si>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</si>
  <si>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</si>
  <si>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</si>
  <si>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</si>
  <si>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</si>
  <si>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</si>
  <si>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</si>
  <si>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</si>
  <si>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</si>
  <si>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</si>
  <si>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</si>
  <si>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</si>
  <si>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</si>
  <si>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</si>
  <si>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</si>
  <si>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</si>
  <si>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</si>
  <si>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</si>
  <si>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</si>
  <si>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</si>
  <si>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</si>
  <si>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</si>
  <si>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</si>
  <si>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</si>
  <si>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</si>
  <si>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</si>
  <si>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</si>
  <si>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</si>
  <si>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</si>
  <si>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</si>
  <si>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</si>
  <si>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</si>
  <si>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</si>
  <si>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sh sildfinantseering</t>
  </si>
  <si>
    <t>Vaba jääk ehk likviidsed varad</t>
  </si>
  <si>
    <t xml:space="preserve">Sh muud eelpool nimetamata muud tegevustulud </t>
  </si>
  <si>
    <t>Põllumajandus</t>
  </si>
  <si>
    <t>Ühistranspordi korraldus</t>
  </si>
  <si>
    <t xml:space="preserve">Sporditegevus </t>
  </si>
  <si>
    <t>Puhkepargid ja -baasid</t>
  </si>
  <si>
    <t>3880, 3888</t>
  </si>
  <si>
    <t>Laeva Vallavalitsus</t>
  </si>
  <si>
    <t>E/A täitmise %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</si>
</sst>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000"/>
    <numFmt numFmtId="166" formatCode="0.000"/>
    <numFmt numFmtId="167" formatCode="0.0"/>
  </numFmts>
  <fonts count="50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57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10"/>
      <color indexed="57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3" borderId="3" applyNumberFormat="0" applyAlignment="0" applyProtection="0"/>
    <xf numFmtId="0" fontId="40" fillId="0" borderId="4" applyNumberFormat="0" applyFill="0" applyAlignment="0" applyProtection="0"/>
    <xf numFmtId="0" fontId="0" fillId="24" borderId="5" applyNumberFormat="0" applyFont="0" applyAlignment="0" applyProtection="0"/>
    <xf numFmtId="0" fontId="41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0" borderId="9" applyNumberFormat="0" applyAlignment="0" applyProtection="0"/>
  </cellStyleXfs>
  <cellXfs count="173">
    <xf numFmtId="0" fontId="0" fillId="0" borderId="0" xfId="0" applyAlignment="1">
      <alignment/>
    </xf>
    <xf numFmtId="0" fontId="0" fillId="0" borderId="0" xfId="44">
      <alignment/>
      <protection/>
    </xf>
    <xf numFmtId="0" fontId="3" fillId="0" borderId="0" xfId="46" applyFont="1" applyFill="1" applyBorder="1" applyAlignment="1" applyProtection="1">
      <alignment horizontal="left"/>
      <protection locked="0"/>
    </xf>
    <xf numFmtId="0" fontId="3" fillId="0" borderId="0" xfId="46" applyFont="1" applyFill="1" applyBorder="1" applyProtection="1">
      <alignment/>
      <protection locked="0"/>
    </xf>
    <xf numFmtId="0" fontId="1" fillId="0" borderId="0" xfId="46" applyFont="1" applyFill="1" applyBorder="1" applyProtection="1">
      <alignment/>
      <protection locked="0"/>
    </xf>
    <xf numFmtId="4" fontId="1" fillId="0" borderId="0" xfId="44" applyNumberFormat="1" applyFont="1">
      <alignment/>
      <protection/>
    </xf>
    <xf numFmtId="0" fontId="1" fillId="0" borderId="10" xfId="46" applyFont="1" applyFill="1" applyBorder="1" applyAlignment="1" applyProtection="1">
      <alignment horizontal="left"/>
      <protection locked="0"/>
    </xf>
    <xf numFmtId="0" fontId="1" fillId="0" borderId="10" xfId="46" applyFont="1" applyFill="1" applyBorder="1" applyProtection="1">
      <alignment/>
      <protection locked="0"/>
    </xf>
    <xf numFmtId="4" fontId="2" fillId="0" borderId="11" xfId="46" applyNumberFormat="1" applyFont="1" applyFill="1" applyBorder="1" applyAlignment="1" applyProtection="1">
      <alignment horizontal="left"/>
      <protection locked="0"/>
    </xf>
    <xf numFmtId="0" fontId="1" fillId="0" borderId="12" xfId="46" applyFont="1" applyFill="1" applyBorder="1" applyAlignment="1" applyProtection="1">
      <alignment horizontal="left"/>
      <protection locked="0"/>
    </xf>
    <xf numFmtId="4" fontId="2" fillId="0" borderId="13" xfId="46" applyNumberFormat="1" applyFont="1" applyBorder="1" applyAlignment="1" applyProtection="1">
      <alignment horizontal="right"/>
      <protection locked="0"/>
    </xf>
    <xf numFmtId="4" fontId="2" fillId="0" borderId="14" xfId="46" applyNumberFormat="1" applyFont="1" applyBorder="1" applyAlignment="1" applyProtection="1">
      <alignment horizontal="right"/>
      <protection locked="0"/>
    </xf>
    <xf numFmtId="0" fontId="1" fillId="0" borderId="15" xfId="44" applyFont="1" applyBorder="1" applyAlignment="1">
      <alignment horizontal="left"/>
      <protection/>
    </xf>
    <xf numFmtId="0" fontId="1" fillId="0" borderId="16" xfId="46" applyFont="1" applyFill="1" applyBorder="1" applyAlignment="1" applyProtection="1">
      <alignment horizontal="left"/>
      <protection locked="0"/>
    </xf>
    <xf numFmtId="0" fontId="1" fillId="0" borderId="16" xfId="46" applyFont="1" applyFill="1" applyBorder="1" applyProtection="1">
      <alignment/>
      <protection locked="0"/>
    </xf>
    <xf numFmtId="4" fontId="2" fillId="0" borderId="17" xfId="46" applyNumberFormat="1" applyFont="1" applyFill="1" applyBorder="1" applyAlignment="1" applyProtection="1">
      <alignment wrapText="1"/>
      <protection locked="0"/>
    </xf>
    <xf numFmtId="4" fontId="2" fillId="0" borderId="18" xfId="46" applyNumberFormat="1" applyFont="1" applyFill="1" applyBorder="1" applyAlignment="1" applyProtection="1">
      <alignment wrapText="1"/>
      <protection locked="0"/>
    </xf>
    <xf numFmtId="4" fontId="4" fillId="0" borderId="11" xfId="46" applyNumberFormat="1" applyFont="1" applyFill="1" applyBorder="1" applyAlignment="1" applyProtection="1">
      <alignment/>
      <protection/>
    </xf>
    <xf numFmtId="0" fontId="3" fillId="0" borderId="12" xfId="44" applyFont="1" applyFill="1" applyBorder="1" applyAlignment="1">
      <alignment horizontal="left"/>
      <protection/>
    </xf>
    <xf numFmtId="0" fontId="3" fillId="0" borderId="16" xfId="46" applyFont="1" applyFill="1" applyBorder="1">
      <alignment/>
      <protection/>
    </xf>
    <xf numFmtId="4" fontId="4" fillId="0" borderId="17" xfId="46" applyNumberFormat="1" applyFont="1" applyFill="1" applyBorder="1" applyAlignment="1" applyProtection="1">
      <alignment/>
      <protection/>
    </xf>
    <xf numFmtId="4" fontId="4" fillId="0" borderId="18" xfId="46" applyNumberFormat="1" applyFont="1" applyFill="1" applyBorder="1" applyAlignment="1" applyProtection="1">
      <alignment/>
      <protection/>
    </xf>
    <xf numFmtId="0" fontId="1" fillId="0" borderId="10" xfId="46" applyFont="1" applyFill="1" applyBorder="1" applyAlignment="1">
      <alignment horizontal="left"/>
      <protection/>
    </xf>
    <xf numFmtId="0" fontId="1" fillId="0" borderId="0" xfId="46" applyFont="1" applyFill="1" applyBorder="1">
      <alignment/>
      <protection/>
    </xf>
    <xf numFmtId="4" fontId="5" fillId="0" borderId="19" xfId="46" applyNumberFormat="1" applyFont="1" applyFill="1" applyBorder="1" applyAlignment="1" applyProtection="1">
      <alignment/>
      <protection locked="0"/>
    </xf>
    <xf numFmtId="0" fontId="1" fillId="0" borderId="0" xfId="46" applyFont="1" applyFill="1" applyBorder="1" applyAlignment="1">
      <alignment horizontal="left"/>
      <protection/>
    </xf>
    <xf numFmtId="4" fontId="5" fillId="0" borderId="20" xfId="46" applyNumberFormat="1" applyFont="1" applyFill="1" applyBorder="1" applyProtection="1">
      <alignment/>
      <protection locked="0"/>
    </xf>
    <xf numFmtId="0" fontId="1" fillId="0" borderId="0" xfId="44" applyFont="1" applyFill="1" applyBorder="1">
      <alignment/>
      <protection/>
    </xf>
    <xf numFmtId="0" fontId="1" fillId="0" borderId="21" xfId="44" applyFont="1" applyBorder="1" applyAlignment="1">
      <alignment horizontal="left"/>
      <protection/>
    </xf>
    <xf numFmtId="0" fontId="1" fillId="0" borderId="12" xfId="46" applyFont="1" applyFill="1" applyBorder="1" applyAlignment="1">
      <alignment horizontal="left"/>
      <protection/>
    </xf>
    <xf numFmtId="0" fontId="1" fillId="0" borderId="12" xfId="44" applyFont="1" applyBorder="1">
      <alignment/>
      <protection/>
    </xf>
    <xf numFmtId="0" fontId="1" fillId="0" borderId="12" xfId="46" applyFont="1" applyFill="1" applyBorder="1">
      <alignment/>
      <protection/>
    </xf>
    <xf numFmtId="4" fontId="5" fillId="0" borderId="13" xfId="46" applyNumberFormat="1" applyFont="1" applyFill="1" applyBorder="1" applyAlignment="1" applyProtection="1">
      <alignment/>
      <protection locked="0"/>
    </xf>
    <xf numFmtId="4" fontId="5" fillId="0" borderId="22" xfId="46" applyNumberFormat="1" applyFont="1" applyFill="1" applyBorder="1" applyProtection="1">
      <alignment/>
      <protection locked="0"/>
    </xf>
    <xf numFmtId="0" fontId="3" fillId="0" borderId="16" xfId="46" applyFont="1" applyFill="1" applyBorder="1" applyAlignment="1">
      <alignment horizontal="left"/>
      <protection/>
    </xf>
    <xf numFmtId="4" fontId="5" fillId="0" borderId="23" xfId="46" applyNumberFormat="1" applyFont="1" applyFill="1" applyBorder="1" applyAlignment="1" applyProtection="1">
      <alignment/>
      <protection/>
    </xf>
    <xf numFmtId="4" fontId="5" fillId="0" borderId="24" xfId="46" applyNumberFormat="1" applyFont="1" applyFill="1" applyBorder="1" applyAlignment="1" applyProtection="1">
      <alignment/>
      <protection/>
    </xf>
    <xf numFmtId="4" fontId="5" fillId="0" borderId="25" xfId="46" applyNumberFormat="1" applyFont="1" applyFill="1" applyBorder="1" applyAlignment="1" applyProtection="1">
      <alignment/>
      <protection locked="0"/>
    </xf>
    <xf numFmtId="4" fontId="5" fillId="0" borderId="20" xfId="46" applyNumberFormat="1" applyFont="1" applyFill="1" applyBorder="1" applyAlignment="1" applyProtection="1">
      <alignment/>
      <protection/>
    </xf>
    <xf numFmtId="0" fontId="1" fillId="0" borderId="12" xfId="44" applyFont="1" applyFill="1" applyBorder="1">
      <alignment/>
      <protection/>
    </xf>
    <xf numFmtId="4" fontId="5" fillId="0" borderId="26" xfId="46" applyNumberFormat="1" applyFont="1" applyFill="1" applyBorder="1" applyAlignment="1" applyProtection="1">
      <alignment/>
      <protection/>
    </xf>
    <xf numFmtId="4" fontId="5" fillId="0" borderId="22" xfId="46" applyNumberFormat="1" applyFont="1" applyFill="1" applyBorder="1" applyAlignment="1" applyProtection="1">
      <alignment/>
      <protection/>
    </xf>
    <xf numFmtId="0" fontId="2" fillId="0" borderId="0" xfId="46" applyFont="1" applyFill="1" applyBorder="1">
      <alignment/>
      <protection/>
    </xf>
    <xf numFmtId="4" fontId="5" fillId="0" borderId="19" xfId="46" applyNumberFormat="1" applyFont="1" applyFill="1" applyBorder="1" applyProtection="1">
      <alignment/>
      <protection locked="0"/>
    </xf>
    <xf numFmtId="4" fontId="4" fillId="0" borderId="13" xfId="46" applyNumberFormat="1" applyFont="1" applyFill="1" applyBorder="1" applyAlignment="1" applyProtection="1">
      <alignment/>
      <protection/>
    </xf>
    <xf numFmtId="0" fontId="1" fillId="0" borderId="27" xfId="44" applyFont="1" applyBorder="1" applyAlignment="1">
      <alignment horizontal="left"/>
      <protection/>
    </xf>
    <xf numFmtId="0" fontId="1" fillId="0" borderId="15" xfId="46" applyFont="1" applyFill="1" applyBorder="1" applyAlignment="1">
      <alignment horizontal="left"/>
      <protection/>
    </xf>
    <xf numFmtId="0" fontId="3" fillId="0" borderId="12" xfId="46" applyFont="1" applyFill="1" applyBorder="1" applyAlignment="1">
      <alignment horizontal="left"/>
      <protection/>
    </xf>
    <xf numFmtId="0" fontId="3" fillId="0" borderId="12" xfId="46" applyFont="1" applyFill="1" applyBorder="1">
      <alignment/>
      <protection/>
    </xf>
    <xf numFmtId="0" fontId="1" fillId="0" borderId="10" xfId="46" applyFont="1" applyFill="1" applyBorder="1">
      <alignment/>
      <protection/>
    </xf>
    <xf numFmtId="4" fontId="5" fillId="0" borderId="11" xfId="46" applyNumberFormat="1" applyFont="1" applyFill="1" applyBorder="1" applyAlignment="1" applyProtection="1">
      <alignment/>
      <protection locked="0"/>
    </xf>
    <xf numFmtId="4" fontId="5" fillId="0" borderId="28" xfId="46" applyNumberFormat="1" applyFont="1" applyFill="1" applyBorder="1" applyProtection="1">
      <alignment/>
      <protection locked="0"/>
    </xf>
    <xf numFmtId="4" fontId="5" fillId="0" borderId="19" xfId="46" applyNumberFormat="1" applyFont="1" applyFill="1" applyBorder="1" applyAlignment="1" applyProtection="1">
      <alignment/>
      <protection/>
    </xf>
    <xf numFmtId="0" fontId="1" fillId="0" borderId="0" xfId="46" applyFont="1" applyFill="1" applyBorder="1" applyAlignment="1">
      <alignment/>
      <protection/>
    </xf>
    <xf numFmtId="0" fontId="2" fillId="0" borderId="12" xfId="46" applyFont="1" applyFill="1" applyBorder="1" applyAlignment="1">
      <alignment horizontal="left"/>
      <protection/>
    </xf>
    <xf numFmtId="0" fontId="2" fillId="0" borderId="12" xfId="46" applyFont="1" applyFill="1" applyBorder="1">
      <alignment/>
      <protection/>
    </xf>
    <xf numFmtId="4" fontId="5" fillId="0" borderId="11" xfId="46" applyNumberFormat="1" applyFont="1" applyFill="1" applyBorder="1" applyAlignment="1" applyProtection="1">
      <alignment/>
      <protection/>
    </xf>
    <xf numFmtId="4" fontId="5" fillId="0" borderId="28" xfId="46" applyNumberFormat="1" applyFont="1" applyFill="1" applyBorder="1" applyAlignment="1" applyProtection="1">
      <alignment/>
      <protection/>
    </xf>
    <xf numFmtId="0" fontId="1" fillId="0" borderId="0" xfId="44" applyFont="1" applyFill="1" applyBorder="1" applyAlignment="1">
      <alignment horizontal="left"/>
      <protection/>
    </xf>
    <xf numFmtId="4" fontId="5" fillId="0" borderId="20" xfId="46" applyNumberFormat="1" applyFont="1" applyFill="1" applyBorder="1" applyProtection="1">
      <alignment/>
      <protection/>
    </xf>
    <xf numFmtId="4" fontId="5" fillId="0" borderId="20" xfId="44" applyNumberFormat="1" applyFont="1" applyBorder="1" applyProtection="1">
      <alignment/>
      <protection/>
    </xf>
    <xf numFmtId="49" fontId="1" fillId="0" borderId="10" xfId="46" applyNumberFormat="1" applyFont="1" applyFill="1" applyBorder="1" applyAlignment="1">
      <alignment horizontal="left"/>
      <protection/>
    </xf>
    <xf numFmtId="4" fontId="5" fillId="0" borderId="28" xfId="44" applyNumberFormat="1" applyFont="1" applyFill="1" applyBorder="1" applyProtection="1">
      <alignment/>
      <protection locked="0"/>
    </xf>
    <xf numFmtId="49" fontId="1" fillId="0" borderId="12" xfId="46" applyNumberFormat="1" applyFont="1" applyFill="1" applyBorder="1" applyAlignment="1">
      <alignment horizontal="left"/>
      <protection/>
    </xf>
    <xf numFmtId="4" fontId="5" fillId="0" borderId="22" xfId="44" applyNumberFormat="1" applyFont="1" applyBorder="1" applyProtection="1">
      <alignment/>
      <protection locked="0"/>
    </xf>
    <xf numFmtId="0" fontId="1" fillId="33" borderId="0" xfId="44" applyFont="1" applyFill="1" applyBorder="1" applyAlignment="1">
      <alignment horizontal="left"/>
      <protection/>
    </xf>
    <xf numFmtId="0" fontId="1" fillId="33" borderId="0" xfId="44" applyFont="1" applyFill="1" applyBorder="1">
      <alignment/>
      <protection/>
    </xf>
    <xf numFmtId="4" fontId="5" fillId="33" borderId="18" xfId="44" applyNumberFormat="1" applyFont="1" applyFill="1" applyBorder="1">
      <alignment/>
      <protection/>
    </xf>
    <xf numFmtId="49" fontId="3" fillId="0" borderId="15" xfId="45" applyNumberFormat="1" applyFont="1" applyFill="1" applyBorder="1" applyAlignment="1">
      <alignment horizontal="left"/>
      <protection/>
    </xf>
    <xf numFmtId="49" fontId="1" fillId="0" borderId="27" xfId="45" applyNumberFormat="1" applyFont="1" applyFill="1" applyBorder="1" applyAlignment="1">
      <alignment horizontal="left"/>
      <protection/>
    </xf>
    <xf numFmtId="0" fontId="1" fillId="0" borderId="0" xfId="44" applyFont="1" applyBorder="1">
      <alignment/>
      <protection/>
    </xf>
    <xf numFmtId="4" fontId="5" fillId="0" borderId="25" xfId="44" applyNumberFormat="1" applyFont="1" applyBorder="1" applyAlignment="1" applyProtection="1">
      <alignment/>
      <protection locked="0"/>
    </xf>
    <xf numFmtId="4" fontId="5" fillId="0" borderId="24" xfId="44" applyNumberFormat="1" applyFont="1" applyBorder="1" applyProtection="1">
      <alignment/>
      <protection locked="0"/>
    </xf>
    <xf numFmtId="0" fontId="2" fillId="0" borderId="0" xfId="46" applyFont="1" applyFill="1" applyBorder="1" applyAlignment="1">
      <alignment horizontal="left"/>
      <protection/>
    </xf>
    <xf numFmtId="0" fontId="2" fillId="0" borderId="0" xfId="44" applyFont="1" applyBorder="1">
      <alignment/>
      <protection/>
    </xf>
    <xf numFmtId="4" fontId="5" fillId="33" borderId="24" xfId="44" applyNumberFormat="1" applyFont="1" applyFill="1" applyBorder="1" applyProtection="1">
      <alignment/>
      <protection locked="0"/>
    </xf>
    <xf numFmtId="4" fontId="5" fillId="0" borderId="25" xfId="44" applyNumberFormat="1" applyFont="1" applyBorder="1" applyAlignment="1" applyProtection="1">
      <alignment/>
      <protection/>
    </xf>
    <xf numFmtId="4" fontId="5" fillId="0" borderId="20" xfId="44" applyNumberFormat="1" applyFont="1" applyBorder="1" applyAlignment="1" applyProtection="1">
      <alignment/>
      <protection/>
    </xf>
    <xf numFmtId="0" fontId="7" fillId="0" borderId="12" xfId="46" applyFont="1" applyFill="1" applyBorder="1">
      <alignment/>
      <protection/>
    </xf>
    <xf numFmtId="4" fontId="5" fillId="0" borderId="26" xfId="44" applyNumberFormat="1" applyFont="1" applyBorder="1" applyProtection="1">
      <alignment/>
      <protection locked="0"/>
    </xf>
    <xf numFmtId="4" fontId="5" fillId="0" borderId="14" xfId="44" applyNumberFormat="1" applyFont="1" applyBorder="1" applyProtection="1">
      <alignment/>
      <protection locked="0"/>
    </xf>
    <xf numFmtId="0" fontId="1" fillId="0" borderId="16" xfId="44" applyFont="1" applyBorder="1">
      <alignment/>
      <protection/>
    </xf>
    <xf numFmtId="4" fontId="4" fillId="0" borderId="29" xfId="46" applyNumberFormat="1" applyFont="1" applyFill="1" applyBorder="1" applyAlignment="1" applyProtection="1" quotePrefix="1">
      <alignment/>
      <protection locked="0"/>
    </xf>
    <xf numFmtId="4" fontId="4" fillId="0" borderId="30" xfId="46" applyNumberFormat="1" applyFont="1" applyFill="1" applyBorder="1" applyProtection="1">
      <alignment/>
      <protection locked="0"/>
    </xf>
    <xf numFmtId="0" fontId="7" fillId="0" borderId="12" xfId="44" applyFont="1" applyBorder="1">
      <alignment/>
      <protection/>
    </xf>
    <xf numFmtId="4" fontId="8" fillId="0" borderId="25" xfId="44" applyNumberFormat="1" applyFont="1" applyBorder="1" applyAlignment="1" applyProtection="1">
      <alignment/>
      <protection/>
    </xf>
    <xf numFmtId="4" fontId="8" fillId="0" borderId="24" xfId="44" applyNumberFormat="1" applyFont="1" applyBorder="1" applyAlignment="1" applyProtection="1">
      <alignment/>
      <protection/>
    </xf>
    <xf numFmtId="0" fontId="1" fillId="0" borderId="27" xfId="45" applyFont="1" applyFill="1" applyBorder="1" applyAlignment="1">
      <alignment horizontal="left"/>
      <protection/>
    </xf>
    <xf numFmtId="4" fontId="5" fillId="0" borderId="25" xfId="44" applyNumberFormat="1" applyFont="1" applyBorder="1" applyProtection="1">
      <alignment/>
      <protection locked="0"/>
    </xf>
    <xf numFmtId="0" fontId="1" fillId="0" borderId="0" xfId="44" applyFont="1" applyBorder="1" applyAlignment="1">
      <alignment horizontal="left"/>
      <protection/>
    </xf>
    <xf numFmtId="0" fontId="6" fillId="0" borderId="0" xfId="44" applyFont="1" applyBorder="1">
      <alignment/>
      <protection/>
    </xf>
    <xf numFmtId="0" fontId="1" fillId="0" borderId="21" xfId="45" applyFont="1" applyFill="1" applyBorder="1" applyAlignment="1">
      <alignment horizontal="left"/>
      <protection/>
    </xf>
    <xf numFmtId="0" fontId="2" fillId="0" borderId="0" xfId="44" applyFont="1" applyBorder="1" applyAlignment="1">
      <alignment horizontal="left"/>
      <protection/>
    </xf>
    <xf numFmtId="4" fontId="5" fillId="0" borderId="26" xfId="44" applyNumberFormat="1" applyFont="1" applyBorder="1" applyAlignment="1" applyProtection="1">
      <alignment/>
      <protection locked="0"/>
    </xf>
    <xf numFmtId="49" fontId="1" fillId="0" borderId="21" xfId="45" applyNumberFormat="1" applyFont="1" applyFill="1" applyBorder="1" applyAlignment="1">
      <alignment horizontal="left"/>
      <protection/>
    </xf>
    <xf numFmtId="0" fontId="1" fillId="33" borderId="15" xfId="44" applyFont="1" applyFill="1" applyBorder="1" applyAlignment="1">
      <alignment horizontal="left"/>
      <protection/>
    </xf>
    <xf numFmtId="0" fontId="1" fillId="33" borderId="16" xfId="46" applyFont="1" applyFill="1" applyBorder="1" applyAlignment="1">
      <alignment horizontal="left"/>
      <protection/>
    </xf>
    <xf numFmtId="0" fontId="1" fillId="33" borderId="16" xfId="44" applyFont="1" applyFill="1" applyBorder="1">
      <alignment/>
      <protection/>
    </xf>
    <xf numFmtId="4" fontId="5" fillId="33" borderId="17" xfId="44" applyNumberFormat="1" applyFont="1" applyFill="1" applyBorder="1" applyAlignment="1" applyProtection="1">
      <alignment/>
      <protection locked="0"/>
    </xf>
    <xf numFmtId="4" fontId="5" fillId="33" borderId="30" xfId="44" applyNumberFormat="1" applyFont="1" applyFill="1" applyBorder="1" applyProtection="1">
      <alignment/>
      <protection locked="0"/>
    </xf>
    <xf numFmtId="0" fontId="3" fillId="0" borderId="16" xfId="46" applyFont="1" applyBorder="1">
      <alignment/>
      <protection/>
    </xf>
    <xf numFmtId="4" fontId="4" fillId="0" borderId="17" xfId="46" applyNumberFormat="1" applyFont="1" applyFill="1" applyBorder="1" applyAlignment="1" applyProtection="1">
      <alignment wrapText="1"/>
      <protection locked="0"/>
    </xf>
    <xf numFmtId="4" fontId="4" fillId="0" borderId="18" xfId="46" applyNumberFormat="1" applyFont="1" applyFill="1" applyBorder="1" applyAlignment="1" applyProtection="1">
      <alignment wrapText="1"/>
      <protection locked="0"/>
    </xf>
    <xf numFmtId="0" fontId="2" fillId="0" borderId="10" xfId="46" applyFont="1" applyBorder="1">
      <alignment/>
      <protection/>
    </xf>
    <xf numFmtId="164" fontId="1" fillId="0" borderId="10" xfId="46" applyNumberFormat="1" applyFont="1" applyFill="1" applyBorder="1">
      <alignment/>
      <protection/>
    </xf>
    <xf numFmtId="0" fontId="2" fillId="0" borderId="0" xfId="46" applyFont="1" applyBorder="1">
      <alignment/>
      <protection/>
    </xf>
    <xf numFmtId="164" fontId="1" fillId="0" borderId="0" xfId="46" applyNumberFormat="1" applyFont="1" applyFill="1" applyBorder="1">
      <alignment/>
      <protection/>
    </xf>
    <xf numFmtId="0" fontId="1" fillId="0" borderId="12" xfId="46" applyFont="1" applyBorder="1">
      <alignment/>
      <protection/>
    </xf>
    <xf numFmtId="164" fontId="1" fillId="0" borderId="12" xfId="46" applyNumberFormat="1" applyFont="1" applyFill="1" applyBorder="1">
      <alignment/>
      <protection/>
    </xf>
    <xf numFmtId="4" fontId="5" fillId="0" borderId="13" xfId="46" applyNumberFormat="1" applyFont="1" applyFill="1" applyBorder="1" applyAlignment="1" applyProtection="1">
      <alignment/>
      <protection/>
    </xf>
    <xf numFmtId="4" fontId="5" fillId="0" borderId="22" xfId="46" applyNumberFormat="1" applyFont="1" applyFill="1" applyBorder="1" applyProtection="1">
      <alignment/>
      <protection/>
    </xf>
    <xf numFmtId="49" fontId="1" fillId="0" borderId="0" xfId="44" applyNumberFormat="1" applyFont="1" applyBorder="1" applyAlignment="1">
      <alignment horizontal="left"/>
      <protection/>
    </xf>
    <xf numFmtId="49" fontId="1" fillId="0" borderId="0" xfId="44" applyNumberFormat="1" applyFont="1" applyBorder="1">
      <alignment/>
      <protection/>
    </xf>
    <xf numFmtId="0" fontId="1" fillId="0" borderId="0" xfId="44" applyFont="1">
      <alignment/>
      <protection/>
    </xf>
    <xf numFmtId="49" fontId="9" fillId="0" borderId="0" xfId="44" applyNumberFormat="1" applyFont="1" applyBorder="1">
      <alignment/>
      <protection/>
    </xf>
    <xf numFmtId="10" fontId="3" fillId="0" borderId="0" xfId="44" applyNumberFormat="1" applyFont="1">
      <alignment/>
      <protection/>
    </xf>
    <xf numFmtId="4" fontId="5" fillId="0" borderId="24" xfId="44" applyNumberFormat="1" applyFont="1" applyBorder="1">
      <alignment/>
      <protection/>
    </xf>
    <xf numFmtId="0" fontId="1" fillId="0" borderId="27" xfId="46" applyFont="1" applyFill="1" applyBorder="1" applyAlignment="1">
      <alignment horizontal="left"/>
      <protection/>
    </xf>
    <xf numFmtId="0" fontId="1" fillId="0" borderId="21" xfId="46" applyFont="1" applyFill="1" applyBorder="1" applyAlignment="1">
      <alignment horizontal="left"/>
      <protection/>
    </xf>
    <xf numFmtId="14" fontId="1" fillId="0" borderId="0" xfId="44" applyNumberFormat="1" applyFont="1">
      <alignment/>
      <protection/>
    </xf>
    <xf numFmtId="0" fontId="1" fillId="0" borderId="31" xfId="46" applyFont="1" applyFill="1" applyBorder="1" applyAlignment="1" applyProtection="1">
      <alignment horizontal="left"/>
      <protection locked="0"/>
    </xf>
    <xf numFmtId="4" fontId="2" fillId="0" borderId="32" xfId="46" applyNumberFormat="1" applyFont="1" applyFill="1" applyBorder="1" applyProtection="1">
      <alignment/>
      <protection locked="0"/>
    </xf>
    <xf numFmtId="0" fontId="1" fillId="0" borderId="21" xfId="46" applyFont="1" applyFill="1" applyBorder="1" applyAlignment="1" applyProtection="1">
      <alignment horizontal="left"/>
      <protection locked="0"/>
    </xf>
    <xf numFmtId="0" fontId="1" fillId="0" borderId="31" xfId="46" applyFont="1" applyFill="1" applyBorder="1" applyAlignment="1">
      <alignment horizontal="left"/>
      <protection/>
    </xf>
    <xf numFmtId="0" fontId="2" fillId="0" borderId="21" xfId="46" applyFont="1" applyFill="1" applyBorder="1" applyAlignment="1">
      <alignment horizontal="left"/>
      <protection/>
    </xf>
    <xf numFmtId="49" fontId="1" fillId="0" borderId="27" xfId="46" applyNumberFormat="1" applyFont="1" applyFill="1" applyBorder="1" applyAlignment="1">
      <alignment horizontal="left"/>
      <protection/>
    </xf>
    <xf numFmtId="0" fontId="1" fillId="0" borderId="27" xfId="44" applyFont="1" applyFill="1" applyBorder="1" applyAlignment="1">
      <alignment horizontal="left"/>
      <protection/>
    </xf>
    <xf numFmtId="49" fontId="1" fillId="0" borderId="31" xfId="46" applyNumberFormat="1" applyFont="1" applyFill="1" applyBorder="1" applyAlignment="1">
      <alignment horizontal="left"/>
      <protection/>
    </xf>
    <xf numFmtId="49" fontId="1" fillId="0" borderId="21" xfId="46" applyNumberFormat="1" applyFont="1" applyFill="1" applyBorder="1" applyAlignment="1">
      <alignment horizontal="left"/>
      <protection/>
    </xf>
    <xf numFmtId="0" fontId="1" fillId="0" borderId="16" xfId="46" applyFont="1" applyFill="1" applyBorder="1">
      <alignment/>
      <protection/>
    </xf>
    <xf numFmtId="0" fontId="3" fillId="0" borderId="16" xfId="44" applyFont="1" applyFill="1" applyBorder="1" applyAlignment="1">
      <alignment horizontal="left"/>
      <protection/>
    </xf>
    <xf numFmtId="0" fontId="1" fillId="0" borderId="16" xfId="44" applyFont="1" applyFill="1" applyBorder="1">
      <alignment/>
      <protection/>
    </xf>
    <xf numFmtId="0" fontId="3" fillId="0" borderId="10" xfId="46" applyFont="1" applyFill="1" applyBorder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Alignment="1">
      <alignment/>
    </xf>
    <xf numFmtId="0" fontId="8" fillId="0" borderId="0" xfId="44" applyFont="1">
      <alignment/>
      <protection/>
    </xf>
    <xf numFmtId="4" fontId="4" fillId="0" borderId="29" xfId="44" applyNumberFormat="1" applyFont="1" applyBorder="1" applyAlignment="1" applyProtection="1">
      <alignment/>
      <protection/>
    </xf>
    <xf numFmtId="4" fontId="4" fillId="0" borderId="30" xfId="44" applyNumberFormat="1" applyFont="1" applyBorder="1" applyAlignment="1" applyProtection="1">
      <alignment/>
      <protection/>
    </xf>
    <xf numFmtId="4" fontId="4" fillId="0" borderId="30" xfId="44" applyNumberFormat="1" applyFont="1" applyBorder="1" applyProtection="1">
      <alignment/>
      <protection/>
    </xf>
    <xf numFmtId="4" fontId="8" fillId="0" borderId="19" xfId="44" applyNumberFormat="1" applyFont="1" applyBorder="1">
      <alignment/>
      <protection/>
    </xf>
    <xf numFmtId="4" fontId="8" fillId="0" borderId="13" xfId="44" applyNumberFormat="1" applyFont="1" applyBorder="1">
      <alignment/>
      <protection/>
    </xf>
    <xf numFmtId="4" fontId="8" fillId="33" borderId="17" xfId="44" applyNumberFormat="1" applyFont="1" applyFill="1" applyBorder="1">
      <alignment/>
      <protection/>
    </xf>
    <xf numFmtId="4" fontId="5" fillId="0" borderId="20" xfId="45" applyNumberFormat="1" applyFont="1" applyFill="1" applyBorder="1" applyProtection="1">
      <alignment/>
      <protection locked="0"/>
    </xf>
    <xf numFmtId="4" fontId="5" fillId="0" borderId="25" xfId="46" applyNumberFormat="1" applyFont="1" applyFill="1" applyBorder="1" applyAlignment="1" applyProtection="1">
      <alignment/>
      <protection/>
    </xf>
    <xf numFmtId="4" fontId="5" fillId="0" borderId="33" xfId="46" applyNumberFormat="1" applyFont="1" applyFill="1" applyBorder="1" applyAlignment="1" applyProtection="1">
      <alignment/>
      <protection locked="0"/>
    </xf>
    <xf numFmtId="4" fontId="5" fillId="0" borderId="14" xfId="46" applyNumberFormat="1" applyFont="1" applyFill="1" applyBorder="1" applyAlignment="1" applyProtection="1">
      <alignment/>
      <protection/>
    </xf>
    <xf numFmtId="4" fontId="13" fillId="0" borderId="26" xfId="44" applyNumberFormat="1" applyFont="1" applyFill="1" applyBorder="1">
      <alignment/>
      <protection/>
    </xf>
    <xf numFmtId="4" fontId="13" fillId="0" borderId="29" xfId="44" applyNumberFormat="1" applyFont="1" applyBorder="1">
      <alignment/>
      <protection/>
    </xf>
    <xf numFmtId="4" fontId="13" fillId="0" borderId="17" xfId="44" applyNumberFormat="1" applyFont="1" applyFill="1" applyBorder="1">
      <alignment/>
      <protection/>
    </xf>
    <xf numFmtId="4" fontId="13" fillId="0" borderId="18" xfId="44" applyNumberFormat="1" applyFont="1" applyFill="1" applyBorder="1">
      <alignment/>
      <protection/>
    </xf>
    <xf numFmtId="4" fontId="13" fillId="0" borderId="17" xfId="44" applyNumberFormat="1" applyFont="1" applyBorder="1">
      <alignment/>
      <protection/>
    </xf>
    <xf numFmtId="4" fontId="13" fillId="0" borderId="18" xfId="44" applyNumberFormat="1" applyFont="1" applyBorder="1">
      <alignment/>
      <protection/>
    </xf>
    <xf numFmtId="4" fontId="4" fillId="0" borderId="18" xfId="44" applyNumberFormat="1" applyFont="1" applyBorder="1" applyProtection="1">
      <alignment/>
      <protection locked="0"/>
    </xf>
    <xf numFmtId="4" fontId="13" fillId="0" borderId="13" xfId="44" applyNumberFormat="1" applyFont="1" applyFill="1" applyBorder="1">
      <alignment/>
      <protection/>
    </xf>
    <xf numFmtId="4" fontId="4" fillId="0" borderId="22" xfId="44" applyNumberFormat="1" applyFont="1" applyFill="1" applyBorder="1" applyProtection="1">
      <alignment/>
      <protection locked="0"/>
    </xf>
    <xf numFmtId="4" fontId="4" fillId="0" borderId="18" xfId="44" applyNumberFormat="1" applyFont="1" applyBorder="1" applyAlignment="1" applyProtection="1">
      <alignment/>
      <protection/>
    </xf>
    <xf numFmtId="14" fontId="1" fillId="0" borderId="12" xfId="46" applyNumberFormat="1" applyFont="1" applyFill="1" applyBorder="1" applyProtection="1">
      <alignment/>
      <protection locked="0"/>
    </xf>
    <xf numFmtId="167" fontId="0" fillId="0" borderId="0" xfId="0" applyNumberFormat="1" applyAlignment="1">
      <alignment/>
    </xf>
    <xf numFmtId="167" fontId="14" fillId="0" borderId="34" xfId="0" applyNumberFormat="1" applyFont="1" applyBorder="1" applyAlignment="1">
      <alignment/>
    </xf>
    <xf numFmtId="0" fontId="0" fillId="0" borderId="0" xfId="0" applyFont="1" applyAlignment="1">
      <alignment wrapText="1"/>
    </xf>
    <xf numFmtId="4" fontId="4" fillId="0" borderId="15" xfId="46" applyNumberFormat="1" applyFont="1" applyFill="1" applyBorder="1" applyAlignment="1" applyProtection="1">
      <alignment/>
      <protection/>
    </xf>
    <xf numFmtId="4" fontId="13" fillId="0" borderId="12" xfId="44" applyNumberFormat="1" applyFont="1" applyFill="1" applyBorder="1">
      <alignment/>
      <protection/>
    </xf>
    <xf numFmtId="4" fontId="13" fillId="0" borderId="16" xfId="44" applyNumberFormat="1" applyFont="1" applyBorder="1">
      <alignment/>
      <protection/>
    </xf>
    <xf numFmtId="4" fontId="4" fillId="0" borderId="16" xfId="44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167" fontId="14" fillId="0" borderId="35" xfId="0" applyNumberFormat="1" applyFont="1" applyBorder="1" applyAlignment="1">
      <alignment/>
    </xf>
    <xf numFmtId="167" fontId="14" fillId="0" borderId="36" xfId="0" applyNumberFormat="1" applyFont="1" applyBorder="1" applyAlignment="1">
      <alignment/>
    </xf>
    <xf numFmtId="167" fontId="14" fillId="0" borderId="37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0" fontId="3" fillId="0" borderId="16" xfId="46" applyFont="1" applyFill="1" applyBorder="1" applyAlignment="1">
      <alignment wrapText="1"/>
      <protection/>
    </xf>
    <xf numFmtId="0" fontId="0" fillId="0" borderId="16" xfId="0" applyFill="1" applyBorder="1" applyAlignment="1">
      <alignment wrapText="1"/>
    </xf>
  </cellXfs>
  <cellStyles count="5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l 2" xfId="44"/>
    <cellStyle name="Normal_Sheet1" xfId="45"/>
    <cellStyle name="Normal_Sheet1 2" xfId="46"/>
    <cellStyle name="Pealkiri" xfId="47"/>
    <cellStyle name="Pealkiri 1" xfId="48"/>
    <cellStyle name="Pealkiri 2" xfId="49"/>
    <cellStyle name="Pealkiri 3" xfId="50"/>
    <cellStyle name="Pealkiri 4" xfId="51"/>
    <cellStyle name="Percent" xfId="52"/>
    <cellStyle name="Rõhk1" xfId="53"/>
    <cellStyle name="Rõhk2" xfId="54"/>
    <cellStyle name="Rõhk3" xfId="55"/>
    <cellStyle name="Rõhk4" xfId="56"/>
    <cellStyle name="Rõhk5" xfId="57"/>
    <cellStyle name="Rõhk6" xfId="58"/>
    <cellStyle name="Selgitav tekst" xfId="59"/>
    <cellStyle name="Sisestus" xfId="60"/>
    <cellStyle name="Currency" xfId="61"/>
    <cellStyle name="Currency [0]" xfId="62"/>
    <cellStyle name="Väljund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PageLayoutView="0" workbookViewId="0" topLeftCell="A1">
      <pane xSplit="3" ySplit="4" topLeftCell="D2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H56" sqref="H56"/>
    </sheetView>
  </sheetViews>
  <sheetFormatPr defaultColWidth="9.140625" defaultRowHeight="12.75"/>
  <cols>
    <col min="1" max="1" width="10.421875" style="1" customWidth="1"/>
    <col min="2" max="2" width="3.57421875" style="113" customWidth="1"/>
    <col min="3" max="3" width="41.140625" style="113" customWidth="1"/>
    <col min="4" max="4" width="10.28125" style="5" customWidth="1"/>
    <col min="5" max="5" width="9.421875" style="116" customWidth="1"/>
    <col min="6" max="6" width="7.7109375" style="0" customWidth="1"/>
  </cols>
  <sheetData>
    <row r="1" spans="1:5" ht="13.5" thickBot="1">
      <c r="A1" s="2" t="s">
        <v>0</v>
      </c>
      <c r="B1" s="3"/>
      <c r="C1" s="4"/>
      <c r="E1" s="5"/>
    </row>
    <row r="2" spans="1:6" ht="39" customHeight="1">
      <c r="A2" s="120" t="s">
        <v>1</v>
      </c>
      <c r="B2" s="6"/>
      <c r="C2" s="7" t="s">
        <v>267</v>
      </c>
      <c r="D2" s="8"/>
      <c r="E2" s="121"/>
      <c r="F2" s="161" t="s">
        <v>268</v>
      </c>
    </row>
    <row r="3" spans="1:5" ht="13.5" thickBot="1">
      <c r="A3" s="122" t="s">
        <v>2</v>
      </c>
      <c r="B3" s="9"/>
      <c r="C3" s="158">
        <v>41759</v>
      </c>
      <c r="D3" s="10"/>
      <c r="E3" s="11" t="s">
        <v>3</v>
      </c>
    </row>
    <row r="4" spans="1:5" ht="62.25" customHeight="1" thickBot="1">
      <c r="A4" s="12"/>
      <c r="B4" s="13" t="s">
        <v>4</v>
      </c>
      <c r="C4" s="14"/>
      <c r="D4" s="15" t="s">
        <v>5</v>
      </c>
      <c r="E4" s="16" t="s">
        <v>6</v>
      </c>
    </row>
    <row r="5" spans="1:6" ht="13.5" thickBot="1">
      <c r="A5" s="12"/>
      <c r="B5" s="34" t="s">
        <v>7</v>
      </c>
      <c r="C5" s="132"/>
      <c r="D5" s="17">
        <f>D6+D12+D13+D17</f>
        <v>807389</v>
      </c>
      <c r="E5" s="17">
        <f>E6+E12+E13+E17</f>
        <v>288990.89</v>
      </c>
      <c r="F5" s="160">
        <f>+E5/D5*100</f>
        <v>35.79326569968132</v>
      </c>
    </row>
    <row r="6" spans="1:6" ht="13.5" thickBot="1">
      <c r="A6" s="12">
        <v>30</v>
      </c>
      <c r="B6" s="18" t="s">
        <v>8</v>
      </c>
      <c r="C6" s="19"/>
      <c r="D6" s="20">
        <f>SUM(D7:D11)</f>
        <v>474500</v>
      </c>
      <c r="E6" s="20">
        <f>SUM(E7:E11)</f>
        <v>175315.64</v>
      </c>
      <c r="F6" s="160">
        <f>+E6/D6*100</f>
        <v>36.947447839831405</v>
      </c>
    </row>
    <row r="7" spans="1:6" ht="12.75">
      <c r="A7" s="123">
        <v>3000</v>
      </c>
      <c r="B7" s="22"/>
      <c r="C7" s="23" t="s">
        <v>9</v>
      </c>
      <c r="D7" s="24">
        <v>415000</v>
      </c>
      <c r="E7" s="144">
        <v>144491</v>
      </c>
      <c r="F7" s="159">
        <f>+E7/D7*100</f>
        <v>34.81710843373494</v>
      </c>
    </row>
    <row r="8" spans="1:6" ht="12.75">
      <c r="A8" s="117">
        <v>3030</v>
      </c>
      <c r="B8" s="25"/>
      <c r="C8" s="23" t="s">
        <v>10</v>
      </c>
      <c r="D8" s="24">
        <v>58800</v>
      </c>
      <c r="E8" s="144">
        <v>30613</v>
      </c>
      <c r="F8" s="159">
        <f>+E8/D8*100</f>
        <v>52.06292517006803</v>
      </c>
    </row>
    <row r="9" spans="1:6" ht="12.75">
      <c r="A9" s="117">
        <v>3034</v>
      </c>
      <c r="B9" s="25"/>
      <c r="C9" s="23" t="s">
        <v>11</v>
      </c>
      <c r="D9" s="24"/>
      <c r="E9" s="26"/>
      <c r="F9" s="159"/>
    </row>
    <row r="10" spans="1:6" ht="12.75">
      <c r="A10" s="117">
        <v>3044</v>
      </c>
      <c r="B10" s="25"/>
      <c r="C10" s="23" t="s">
        <v>12</v>
      </c>
      <c r="D10" s="24">
        <v>700</v>
      </c>
      <c r="E10" s="26">
        <v>211.64</v>
      </c>
      <c r="F10" s="159">
        <f>+E10/D10*100</f>
        <v>30.234285714285715</v>
      </c>
    </row>
    <row r="11" spans="1:6" ht="13.5" thickBot="1">
      <c r="A11" s="117">
        <v>3045</v>
      </c>
      <c r="B11" s="25"/>
      <c r="C11" s="23" t="s">
        <v>13</v>
      </c>
      <c r="D11" s="24"/>
      <c r="E11" s="26"/>
      <c r="F11" s="159"/>
    </row>
    <row r="12" spans="1:6" ht="13.5" thickBot="1">
      <c r="A12" s="28">
        <v>32</v>
      </c>
      <c r="B12" s="34" t="s">
        <v>14</v>
      </c>
      <c r="C12" s="19"/>
      <c r="D12" s="20">
        <v>136265</v>
      </c>
      <c r="E12" s="20">
        <v>20016.26</v>
      </c>
      <c r="F12" s="168">
        <f>+E12/D12*100</f>
        <v>14.689215866143176</v>
      </c>
    </row>
    <row r="13" spans="1:6" ht="13.5" thickBot="1">
      <c r="A13" s="12" t="s">
        <v>15</v>
      </c>
      <c r="B13" s="34" t="s">
        <v>16</v>
      </c>
      <c r="C13" s="19"/>
      <c r="D13" s="21">
        <f>D14+D15+D16</f>
        <v>189624</v>
      </c>
      <c r="E13" s="162">
        <f>E14+E15+E16</f>
        <v>90036.99</v>
      </c>
      <c r="F13" s="169">
        <f>+E13/D13*100</f>
        <v>47.48185356284015</v>
      </c>
    </row>
    <row r="14" spans="1:6" ht="12.75">
      <c r="A14" s="117" t="s">
        <v>17</v>
      </c>
      <c r="B14" s="25"/>
      <c r="C14" s="23" t="s">
        <v>18</v>
      </c>
      <c r="D14" s="35">
        <v>44048</v>
      </c>
      <c r="E14" s="36">
        <v>17325.67</v>
      </c>
      <c r="F14" s="159"/>
    </row>
    <row r="15" spans="1:6" ht="12.75">
      <c r="A15" s="117" t="s">
        <v>19</v>
      </c>
      <c r="B15" s="25"/>
      <c r="C15" s="27" t="s">
        <v>20</v>
      </c>
      <c r="D15" s="37">
        <v>135007</v>
      </c>
      <c r="E15" s="38">
        <v>54062.33</v>
      </c>
      <c r="F15" s="159"/>
    </row>
    <row r="16" spans="1:6" ht="13.5" thickBot="1">
      <c r="A16" s="118" t="s">
        <v>15</v>
      </c>
      <c r="B16" s="29"/>
      <c r="C16" s="39" t="s">
        <v>21</v>
      </c>
      <c r="D16" s="40">
        <v>10569</v>
      </c>
      <c r="E16" s="41">
        <v>18648.99</v>
      </c>
      <c r="F16" s="159"/>
    </row>
    <row r="17" spans="1:6" ht="13.5" thickBot="1">
      <c r="A17" s="12" t="s">
        <v>22</v>
      </c>
      <c r="B17" s="34" t="s">
        <v>23</v>
      </c>
      <c r="C17" s="19"/>
      <c r="D17" s="20">
        <f>SUM(D18:D21)</f>
        <v>7000</v>
      </c>
      <c r="E17" s="20">
        <f>SUM(E18:E21)</f>
        <v>3622</v>
      </c>
      <c r="F17" s="167">
        <f>+E17/D17*100</f>
        <v>51.74285714285715</v>
      </c>
    </row>
    <row r="18" spans="1:6" ht="12.75">
      <c r="A18" s="117" t="s">
        <v>24</v>
      </c>
      <c r="B18" s="25"/>
      <c r="C18" s="42" t="s">
        <v>25</v>
      </c>
      <c r="D18" s="43"/>
      <c r="E18" s="26"/>
      <c r="F18" s="159"/>
    </row>
    <row r="19" spans="1:6" ht="12.75">
      <c r="A19" s="117">
        <v>382540</v>
      </c>
      <c r="B19" s="25"/>
      <c r="C19" s="23" t="s">
        <v>26</v>
      </c>
      <c r="D19" s="43">
        <v>6000</v>
      </c>
      <c r="E19" s="26">
        <v>3588</v>
      </c>
      <c r="F19" s="159"/>
    </row>
    <row r="20" spans="1:6" ht="12.75">
      <c r="A20" s="117">
        <v>3882</v>
      </c>
      <c r="B20" s="25"/>
      <c r="C20" s="23" t="s">
        <v>27</v>
      </c>
      <c r="D20" s="145">
        <v>1000</v>
      </c>
      <c r="E20" s="36">
        <v>24</v>
      </c>
      <c r="F20" s="159"/>
    </row>
    <row r="21" spans="1:6" ht="13.5" thickBot="1">
      <c r="A21" s="118" t="s">
        <v>266</v>
      </c>
      <c r="B21" s="29"/>
      <c r="C21" s="31" t="s">
        <v>261</v>
      </c>
      <c r="D21" s="109"/>
      <c r="E21" s="41">
        <v>10</v>
      </c>
      <c r="F21" s="159"/>
    </row>
    <row r="22" spans="1:6" ht="13.5" thickBot="1">
      <c r="A22" s="28"/>
      <c r="B22" s="47" t="s">
        <v>28</v>
      </c>
      <c r="C22" s="48"/>
      <c r="D22" s="44">
        <f>D23+D28</f>
        <v>806497</v>
      </c>
      <c r="E22" s="44">
        <f>E23+E28</f>
        <v>251112.39999999997</v>
      </c>
      <c r="F22" s="168">
        <f>+E22/D22*100</f>
        <v>31.136185255493814</v>
      </c>
    </row>
    <row r="23" spans="1:6" ht="13.5" thickBot="1">
      <c r="A23" s="46" t="s">
        <v>29</v>
      </c>
      <c r="B23" s="47" t="s">
        <v>30</v>
      </c>
      <c r="C23" s="48"/>
      <c r="D23" s="44">
        <f>D24+D25+D26+D27</f>
        <v>52870.3</v>
      </c>
      <c r="E23" s="44">
        <f>E24+E25+E26+E27</f>
        <v>14574.43</v>
      </c>
      <c r="F23" s="169">
        <f>+E23/D23*100</f>
        <v>27.56638415140447</v>
      </c>
    </row>
    <row r="24" spans="1:6" ht="12.75">
      <c r="A24" s="123">
        <v>40</v>
      </c>
      <c r="B24" s="22"/>
      <c r="C24" s="49" t="s">
        <v>31</v>
      </c>
      <c r="D24" s="50"/>
      <c r="E24" s="51"/>
      <c r="F24" s="159"/>
    </row>
    <row r="25" spans="1:6" ht="12.75">
      <c r="A25" s="117">
        <v>413</v>
      </c>
      <c r="B25" s="25"/>
      <c r="C25" s="42" t="s">
        <v>32</v>
      </c>
      <c r="D25" s="52">
        <v>37659.3</v>
      </c>
      <c r="E25" s="38">
        <v>12592.07</v>
      </c>
      <c r="F25" s="159">
        <f aca="true" t="shared" si="0" ref="F25:F31">+E25/D25*100</f>
        <v>33.43681374852957</v>
      </c>
    </row>
    <row r="26" spans="1:6" ht="12.75">
      <c r="A26" s="117">
        <v>4500</v>
      </c>
      <c r="B26" s="25"/>
      <c r="C26" s="53" t="s">
        <v>33</v>
      </c>
      <c r="D26" s="52">
        <v>10000</v>
      </c>
      <c r="E26" s="38">
        <v>200</v>
      </c>
      <c r="F26" s="159">
        <f t="shared" si="0"/>
        <v>2</v>
      </c>
    </row>
    <row r="27" spans="1:6" ht="13.5" thickBot="1">
      <c r="A27" s="124">
        <v>452</v>
      </c>
      <c r="B27" s="54"/>
      <c r="C27" s="55" t="s">
        <v>34</v>
      </c>
      <c r="D27" s="24">
        <v>5211</v>
      </c>
      <c r="E27" s="26">
        <v>1782.36</v>
      </c>
      <c r="F27" s="159">
        <f t="shared" si="0"/>
        <v>34.203799654576855</v>
      </c>
    </row>
    <row r="28" spans="1:6" ht="13.5" thickBot="1">
      <c r="A28" s="28"/>
      <c r="B28" s="34" t="s">
        <v>35</v>
      </c>
      <c r="C28" s="19"/>
      <c r="D28" s="20">
        <f>D29+D30+D31</f>
        <v>753626.7</v>
      </c>
      <c r="E28" s="20">
        <f>E29+E30+E31</f>
        <v>236537.96999999997</v>
      </c>
      <c r="F28" s="160">
        <f t="shared" si="0"/>
        <v>31.386622846563156</v>
      </c>
    </row>
    <row r="29" spans="1:6" ht="12.75">
      <c r="A29" s="117">
        <v>50</v>
      </c>
      <c r="B29" s="25"/>
      <c r="C29" s="23" t="s">
        <v>36</v>
      </c>
      <c r="D29" s="56">
        <v>443824</v>
      </c>
      <c r="E29" s="57">
        <v>138288.33</v>
      </c>
      <c r="F29" s="159">
        <f t="shared" si="0"/>
        <v>31.158371336385592</v>
      </c>
    </row>
    <row r="30" spans="1:6" ht="12.75">
      <c r="A30" s="117">
        <v>55</v>
      </c>
      <c r="B30" s="25"/>
      <c r="C30" s="23" t="s">
        <v>37</v>
      </c>
      <c r="D30" s="52">
        <v>302702.7</v>
      </c>
      <c r="E30" s="26">
        <v>98239.64</v>
      </c>
      <c r="F30" s="159">
        <f t="shared" si="0"/>
        <v>32.45416707548363</v>
      </c>
    </row>
    <row r="31" spans="1:6" ht="13.5" thickBot="1">
      <c r="A31" s="118">
        <v>60</v>
      </c>
      <c r="B31" s="29"/>
      <c r="C31" s="31" t="s">
        <v>38</v>
      </c>
      <c r="D31" s="146">
        <v>7100</v>
      </c>
      <c r="E31" s="147">
        <v>10</v>
      </c>
      <c r="F31" s="159">
        <f t="shared" si="0"/>
        <v>0.14084507042253522</v>
      </c>
    </row>
    <row r="32" spans="1:6" ht="13.5" thickBot="1">
      <c r="A32" s="28"/>
      <c r="B32" s="18" t="s">
        <v>39</v>
      </c>
      <c r="C32" s="39"/>
      <c r="D32" s="148">
        <f>D5-D22</f>
        <v>892</v>
      </c>
      <c r="E32" s="163">
        <f>E5-E22</f>
        <v>37878.49000000005</v>
      </c>
      <c r="F32" s="170"/>
    </row>
    <row r="33" spans="1:6" ht="13.5" thickBot="1">
      <c r="A33" s="28"/>
      <c r="B33" s="130" t="s">
        <v>40</v>
      </c>
      <c r="C33" s="131"/>
      <c r="D33" s="149">
        <f>D34+D35+D36+D37+D38+D39+D40+D41+D42+D43+D44+D45</f>
        <v>-133558</v>
      </c>
      <c r="E33" s="164">
        <f>E34+E35+E36+E37+E38+E39+E40+E41+E42+E43+E44+E45</f>
        <v>15718.83</v>
      </c>
      <c r="F33" s="170"/>
    </row>
    <row r="34" spans="1:5" ht="12.75">
      <c r="A34" s="117">
        <v>381</v>
      </c>
      <c r="B34" s="25"/>
      <c r="C34" s="23" t="s">
        <v>41</v>
      </c>
      <c r="D34" s="24"/>
      <c r="E34" s="38">
        <v>2055</v>
      </c>
    </row>
    <row r="35" spans="1:6" ht="12.75">
      <c r="A35" s="117">
        <v>15</v>
      </c>
      <c r="B35" s="25"/>
      <c r="C35" s="23" t="s">
        <v>42</v>
      </c>
      <c r="D35" s="24">
        <v>-432320</v>
      </c>
      <c r="E35" s="38">
        <v>-7140</v>
      </c>
      <c r="F35" s="159"/>
    </row>
    <row r="36" spans="1:6" ht="12.75">
      <c r="A36" s="117">
        <v>3502</v>
      </c>
      <c r="B36" s="25"/>
      <c r="C36" s="23" t="s">
        <v>43</v>
      </c>
      <c r="D36" s="52">
        <v>299320</v>
      </c>
      <c r="E36" s="38">
        <v>21000</v>
      </c>
      <c r="F36" s="159"/>
    </row>
    <row r="37" spans="1:5" ht="12.75">
      <c r="A37" s="117">
        <v>4502</v>
      </c>
      <c r="B37" s="25"/>
      <c r="C37" s="53" t="s">
        <v>44</v>
      </c>
      <c r="D37" s="24"/>
      <c r="E37" s="26"/>
    </row>
    <row r="38" spans="1:5" ht="12.75">
      <c r="A38" s="125" t="s">
        <v>45</v>
      </c>
      <c r="B38" s="58"/>
      <c r="C38" s="23" t="s">
        <v>46</v>
      </c>
      <c r="D38" s="141"/>
      <c r="E38" s="59"/>
    </row>
    <row r="39" spans="1:5" ht="12.75">
      <c r="A39" s="125" t="s">
        <v>47</v>
      </c>
      <c r="B39" s="58"/>
      <c r="C39" s="23" t="s">
        <v>48</v>
      </c>
      <c r="D39" s="141"/>
      <c r="E39" s="59"/>
    </row>
    <row r="40" spans="1:5" ht="12.75">
      <c r="A40" s="125" t="s">
        <v>49</v>
      </c>
      <c r="B40" s="25"/>
      <c r="C40" s="58" t="s">
        <v>50</v>
      </c>
      <c r="D40" s="141"/>
      <c r="E40" s="59"/>
    </row>
    <row r="41" spans="1:5" ht="12.75">
      <c r="A41" s="125" t="s">
        <v>51</v>
      </c>
      <c r="B41" s="25"/>
      <c r="C41" s="58" t="s">
        <v>52</v>
      </c>
      <c r="D41" s="141"/>
      <c r="E41" s="59"/>
    </row>
    <row r="42" spans="1:5" ht="12.75">
      <c r="A42" s="117" t="s">
        <v>53</v>
      </c>
      <c r="B42" s="25"/>
      <c r="C42" s="58" t="s">
        <v>54</v>
      </c>
      <c r="D42" s="24"/>
      <c r="E42" s="26"/>
    </row>
    <row r="43" spans="1:5" ht="12.75">
      <c r="A43" s="117" t="s">
        <v>55</v>
      </c>
      <c r="B43" s="25"/>
      <c r="C43" s="53" t="s">
        <v>56</v>
      </c>
      <c r="D43" s="141"/>
      <c r="E43" s="59"/>
    </row>
    <row r="44" spans="1:5" ht="12.75">
      <c r="A44" s="126">
        <v>382</v>
      </c>
      <c r="B44" s="58"/>
      <c r="C44" s="23" t="s">
        <v>57</v>
      </c>
      <c r="D44" s="141"/>
      <c r="E44" s="60">
        <v>33.32</v>
      </c>
    </row>
    <row r="45" spans="1:5" ht="13.5" thickBot="1">
      <c r="A45" s="118">
        <v>65</v>
      </c>
      <c r="B45" s="29"/>
      <c r="C45" s="31" t="s">
        <v>58</v>
      </c>
      <c r="D45" s="32">
        <v>-558</v>
      </c>
      <c r="E45" s="33">
        <v>-229.49</v>
      </c>
    </row>
    <row r="46" spans="1:5" ht="13.5" thickBot="1">
      <c r="A46" s="12"/>
      <c r="B46" s="34" t="s">
        <v>59</v>
      </c>
      <c r="C46" s="129"/>
      <c r="D46" s="150">
        <f>D32+D33</f>
        <v>-132666</v>
      </c>
      <c r="E46" s="151">
        <f>E32+E33</f>
        <v>53597.32000000005</v>
      </c>
    </row>
    <row r="47" spans="1:5" ht="13.5" thickBot="1">
      <c r="A47" s="12"/>
      <c r="B47" s="130" t="s">
        <v>60</v>
      </c>
      <c r="C47" s="131"/>
      <c r="D47" s="152">
        <f>D48+D49</f>
        <v>-20362</v>
      </c>
      <c r="E47" s="153">
        <f>E48+E49</f>
        <v>-6787.4</v>
      </c>
    </row>
    <row r="48" spans="1:5" ht="12.75">
      <c r="A48" s="127" t="s">
        <v>61</v>
      </c>
      <c r="B48" s="61"/>
      <c r="C48" s="25" t="s">
        <v>62</v>
      </c>
      <c r="D48" s="141"/>
      <c r="E48" s="62"/>
    </row>
    <row r="49" spans="1:5" ht="13.5" thickBot="1">
      <c r="A49" s="128" t="s">
        <v>63</v>
      </c>
      <c r="B49" s="63"/>
      <c r="C49" s="29" t="s">
        <v>64</v>
      </c>
      <c r="D49" s="142">
        <v>-20362</v>
      </c>
      <c r="E49" s="64">
        <v>-6787.4</v>
      </c>
    </row>
    <row r="50" spans="1:5" ht="13.5" thickBot="1">
      <c r="A50" s="12">
        <v>1001</v>
      </c>
      <c r="B50" s="34" t="s">
        <v>65</v>
      </c>
      <c r="C50" s="129"/>
      <c r="D50" s="152">
        <v>-153028</v>
      </c>
      <c r="E50" s="154">
        <v>46809.92</v>
      </c>
    </row>
    <row r="51" spans="1:5" ht="13.5" thickBot="1">
      <c r="A51" s="12"/>
      <c r="B51" s="47" t="s">
        <v>66</v>
      </c>
      <c r="C51" s="31"/>
      <c r="D51" s="155"/>
      <c r="E51" s="156"/>
    </row>
    <row r="52" spans="1:5" ht="13.5" thickBot="1">
      <c r="A52" s="12"/>
      <c r="B52" s="65"/>
      <c r="C52" s="66"/>
      <c r="D52" s="143"/>
      <c r="E52" s="67"/>
    </row>
    <row r="53" spans="1:6" ht="13.5" thickBot="1">
      <c r="A53" s="12"/>
      <c r="B53" s="171" t="s">
        <v>67</v>
      </c>
      <c r="C53" s="172"/>
      <c r="D53" s="44">
        <f>D54+D61+D62+D66+D80+D86+D93+D100+D124+D138</f>
        <v>807055</v>
      </c>
      <c r="E53" s="20">
        <f>E54+E61+E62+E66+E80+E86+E93+E100+E124+E138</f>
        <v>251341.72</v>
      </c>
      <c r="F53" s="168">
        <f aca="true" t="shared" si="1" ref="F53:F59">+E53/D53*100</f>
        <v>31.14307203350453</v>
      </c>
    </row>
    <row r="54" spans="1:6" ht="13.5" thickBot="1">
      <c r="A54" s="68" t="s">
        <v>68</v>
      </c>
      <c r="B54" s="34" t="s">
        <v>69</v>
      </c>
      <c r="C54" s="19"/>
      <c r="D54" s="138">
        <f>SUM(D55:D60)</f>
        <v>158026</v>
      </c>
      <c r="E54" s="165">
        <f>SUM(E55:E60)</f>
        <v>49959.85</v>
      </c>
      <c r="F54" s="169">
        <f t="shared" si="1"/>
        <v>31.614955766772557</v>
      </c>
    </row>
    <row r="55" spans="1:6" ht="12.75">
      <c r="A55" s="69" t="s">
        <v>70</v>
      </c>
      <c r="B55" s="25" t="s">
        <v>71</v>
      </c>
      <c r="C55" s="23"/>
      <c r="D55" s="71">
        <v>8461</v>
      </c>
      <c r="E55" s="72">
        <v>2810</v>
      </c>
      <c r="F55" s="159">
        <f t="shared" si="1"/>
        <v>33.211204349367684</v>
      </c>
    </row>
    <row r="56" spans="1:6" ht="12.75">
      <c r="A56" s="69" t="s">
        <v>72</v>
      </c>
      <c r="B56" s="25" t="s">
        <v>73</v>
      </c>
      <c r="C56" s="23"/>
      <c r="D56" s="71">
        <v>138796</v>
      </c>
      <c r="E56" s="72">
        <v>45138</v>
      </c>
      <c r="F56" s="159">
        <f t="shared" si="1"/>
        <v>32.52111011844722</v>
      </c>
    </row>
    <row r="57" spans="1:6" ht="12.75">
      <c r="A57" s="69" t="s">
        <v>74</v>
      </c>
      <c r="B57" s="73" t="s">
        <v>75</v>
      </c>
      <c r="C57" s="42"/>
      <c r="D57" s="71">
        <v>7000</v>
      </c>
      <c r="E57" s="75"/>
      <c r="F57" s="159">
        <f t="shared" si="1"/>
        <v>0</v>
      </c>
    </row>
    <row r="58" spans="1:6" ht="12.75">
      <c r="A58" s="69" t="s">
        <v>76</v>
      </c>
      <c r="B58" s="25" t="s">
        <v>77</v>
      </c>
      <c r="C58" s="23"/>
      <c r="D58" s="71">
        <v>3211</v>
      </c>
      <c r="E58" s="72">
        <v>1782.36</v>
      </c>
      <c r="F58" s="159">
        <f t="shared" si="1"/>
        <v>55.50794145126129</v>
      </c>
    </row>
    <row r="59" spans="1:6" ht="12.75">
      <c r="A59" s="69" t="s">
        <v>78</v>
      </c>
      <c r="B59" s="25" t="s">
        <v>79</v>
      </c>
      <c r="C59" s="23"/>
      <c r="D59" s="76">
        <v>558</v>
      </c>
      <c r="E59" s="77">
        <v>229.49</v>
      </c>
      <c r="F59" s="159">
        <f t="shared" si="1"/>
        <v>41.12724014336918</v>
      </c>
    </row>
    <row r="60" spans="1:6" ht="13.5" thickBot="1">
      <c r="A60" s="69"/>
      <c r="B60" s="29" t="s">
        <v>80</v>
      </c>
      <c r="C60" s="78"/>
      <c r="D60" s="79"/>
      <c r="E60" s="80"/>
      <c r="F60" s="159"/>
    </row>
    <row r="61" spans="1:6" ht="13.5" thickBot="1">
      <c r="A61" s="68" t="s">
        <v>81</v>
      </c>
      <c r="B61" s="34" t="s">
        <v>82</v>
      </c>
      <c r="C61" s="19"/>
      <c r="D61" s="82"/>
      <c r="E61" s="83"/>
      <c r="F61" s="159"/>
    </row>
    <row r="62" spans="1:6" ht="13.5" thickBot="1">
      <c r="A62" s="68" t="s">
        <v>83</v>
      </c>
      <c r="B62" s="34" t="s">
        <v>84</v>
      </c>
      <c r="C62" s="81"/>
      <c r="D62" s="138">
        <f>SUM(D63:D65)</f>
        <v>4047</v>
      </c>
      <c r="E62" s="140">
        <f>SUM(E63:E65)</f>
        <v>2460.63</v>
      </c>
      <c r="F62" s="167">
        <f>+E62/D62*100</f>
        <v>60.80133432171979</v>
      </c>
    </row>
    <row r="63" spans="1:6" ht="12.75">
      <c r="A63" s="69" t="s">
        <v>85</v>
      </c>
      <c r="B63" s="25" t="s">
        <v>86</v>
      </c>
      <c r="C63" s="70"/>
      <c r="D63" s="71"/>
      <c r="E63" s="72"/>
      <c r="F63" s="159"/>
    </row>
    <row r="64" spans="1:6" ht="12.75">
      <c r="A64" s="69" t="s">
        <v>87</v>
      </c>
      <c r="B64" s="25" t="s">
        <v>88</v>
      </c>
      <c r="C64" s="70"/>
      <c r="D64" s="71">
        <v>4047</v>
      </c>
      <c r="E64" s="72">
        <v>2460.63</v>
      </c>
      <c r="F64" s="159">
        <f>+E64/D64*100</f>
        <v>60.80133432171979</v>
      </c>
    </row>
    <row r="65" spans="1:6" ht="13.5" thickBot="1">
      <c r="A65" s="69"/>
      <c r="B65" s="29" t="s">
        <v>89</v>
      </c>
      <c r="C65" s="84"/>
      <c r="D65" s="79"/>
      <c r="E65" s="80"/>
      <c r="F65" s="159"/>
    </row>
    <row r="66" spans="1:6" ht="13.5" thickBot="1">
      <c r="A66" s="68" t="s">
        <v>90</v>
      </c>
      <c r="B66" s="34" t="s">
        <v>91</v>
      </c>
      <c r="C66" s="81"/>
      <c r="D66" s="138">
        <f>SUM(D67:D79)</f>
        <v>54860</v>
      </c>
      <c r="E66" s="157">
        <f>SUM(E67:E79)</f>
        <v>19460.56</v>
      </c>
      <c r="F66" s="167">
        <f>+E66/D66*100</f>
        <v>35.47313160772877</v>
      </c>
    </row>
    <row r="67" spans="1:6" ht="12.75">
      <c r="A67" s="69" t="s">
        <v>92</v>
      </c>
      <c r="B67" s="25" t="s">
        <v>93</v>
      </c>
      <c r="C67" s="70"/>
      <c r="D67" s="85"/>
      <c r="E67" s="86"/>
      <c r="F67" s="159"/>
    </row>
    <row r="68" spans="1:6" ht="12.75">
      <c r="A68" s="69" t="s">
        <v>94</v>
      </c>
      <c r="B68" s="25" t="s">
        <v>262</v>
      </c>
      <c r="C68" s="70"/>
      <c r="D68" s="71">
        <v>1000</v>
      </c>
      <c r="E68" s="72">
        <v>12.5</v>
      </c>
      <c r="F68" s="159">
        <f>+E68/D68*100</f>
        <v>1.25</v>
      </c>
    </row>
    <row r="69" spans="1:6" ht="12.75">
      <c r="A69" s="69" t="s">
        <v>95</v>
      </c>
      <c r="B69" s="25" t="s">
        <v>96</v>
      </c>
      <c r="C69" s="70"/>
      <c r="D69" s="71"/>
      <c r="E69" s="72"/>
      <c r="F69" s="159"/>
    </row>
    <row r="70" spans="1:6" ht="12.75">
      <c r="A70" s="69" t="s">
        <v>97</v>
      </c>
      <c r="B70" s="25" t="s">
        <v>98</v>
      </c>
      <c r="C70" s="70"/>
      <c r="D70" s="71"/>
      <c r="E70" s="72"/>
      <c r="F70" s="159"/>
    </row>
    <row r="71" spans="1:6" ht="12.75">
      <c r="A71" s="69" t="s">
        <v>99</v>
      </c>
      <c r="B71" s="25" t="s">
        <v>100</v>
      </c>
      <c r="C71" s="70"/>
      <c r="D71" s="71"/>
      <c r="E71" s="72"/>
      <c r="F71" s="159"/>
    </row>
    <row r="72" spans="1:6" ht="12.75">
      <c r="A72" s="69" t="s">
        <v>101</v>
      </c>
      <c r="B72" s="25" t="s">
        <v>102</v>
      </c>
      <c r="C72" s="70"/>
      <c r="D72" s="71"/>
      <c r="E72" s="72"/>
      <c r="F72" s="159"/>
    </row>
    <row r="73" spans="1:6" ht="12.75">
      <c r="A73" s="69" t="s">
        <v>103</v>
      </c>
      <c r="B73" s="25" t="s">
        <v>104</v>
      </c>
      <c r="C73" s="70"/>
      <c r="D73" s="71">
        <v>40000</v>
      </c>
      <c r="E73" s="72">
        <v>14927.01</v>
      </c>
      <c r="F73" s="159">
        <f>+E73/D73*100</f>
        <v>37.317525</v>
      </c>
    </row>
    <row r="74" spans="1:6" ht="12.75">
      <c r="A74" s="69" t="s">
        <v>105</v>
      </c>
      <c r="B74" s="25" t="s">
        <v>263</v>
      </c>
      <c r="C74" s="70"/>
      <c r="D74" s="71"/>
      <c r="E74" s="72"/>
      <c r="F74" s="159"/>
    </row>
    <row r="75" spans="1:6" ht="12.75">
      <c r="A75" s="69" t="s">
        <v>106</v>
      </c>
      <c r="B75" s="25" t="s">
        <v>107</v>
      </c>
      <c r="C75" s="70"/>
      <c r="D75" s="71"/>
      <c r="E75" s="72"/>
      <c r="F75" s="159"/>
    </row>
    <row r="76" spans="1:6" ht="12.75">
      <c r="A76" s="69" t="s">
        <v>108</v>
      </c>
      <c r="B76" s="25" t="s">
        <v>109</v>
      </c>
      <c r="C76" s="70"/>
      <c r="D76" s="71"/>
      <c r="E76" s="72"/>
      <c r="F76" s="159"/>
    </row>
    <row r="77" spans="1:6" ht="12.75">
      <c r="A77" s="69" t="s">
        <v>110</v>
      </c>
      <c r="B77" s="25" t="s">
        <v>111</v>
      </c>
      <c r="C77" s="70"/>
      <c r="D77" s="71"/>
      <c r="E77" s="72"/>
      <c r="F77" s="159"/>
    </row>
    <row r="78" spans="1:6" ht="12.75">
      <c r="A78" s="69" t="s">
        <v>112</v>
      </c>
      <c r="B78" s="25" t="s">
        <v>113</v>
      </c>
      <c r="C78" s="70"/>
      <c r="D78" s="71">
        <v>13860</v>
      </c>
      <c r="E78" s="72">
        <v>4521.05</v>
      </c>
      <c r="F78" s="159">
        <f>+E78/D78*100</f>
        <v>32.61940836940837</v>
      </c>
    </row>
    <row r="79" spans="1:6" ht="13.5" thickBot="1">
      <c r="A79" s="87"/>
      <c r="B79" s="25" t="s">
        <v>114</v>
      </c>
      <c r="C79" s="70"/>
      <c r="D79" s="88"/>
      <c r="E79" s="72"/>
      <c r="F79" s="159"/>
    </row>
    <row r="80" spans="1:6" ht="13.5" thickBot="1">
      <c r="A80" s="68" t="s">
        <v>115</v>
      </c>
      <c r="B80" s="34" t="s">
        <v>116</v>
      </c>
      <c r="C80" s="81"/>
      <c r="D80" s="138">
        <f>SUM(D81:D85)</f>
        <v>11920</v>
      </c>
      <c r="E80" s="140">
        <f>SUM(E81:E85)</f>
        <v>3262.4700000000003</v>
      </c>
      <c r="F80" s="167">
        <f>+E80/D80*100</f>
        <v>27.36971476510067</v>
      </c>
    </row>
    <row r="81" spans="1:6" ht="12.75">
      <c r="A81" s="69" t="s">
        <v>117</v>
      </c>
      <c r="B81" s="25" t="s">
        <v>118</v>
      </c>
      <c r="C81" s="70"/>
      <c r="D81" s="71">
        <v>1280</v>
      </c>
      <c r="E81" s="72">
        <v>56.94</v>
      </c>
      <c r="F81" s="159">
        <f>+E81/D81*100</f>
        <v>4.4484375</v>
      </c>
    </row>
    <row r="82" spans="1:6" ht="12.75">
      <c r="A82" s="69" t="s">
        <v>119</v>
      </c>
      <c r="B82" s="25" t="s">
        <v>120</v>
      </c>
      <c r="C82" s="70"/>
      <c r="D82" s="71"/>
      <c r="E82" s="72"/>
      <c r="F82" s="159"/>
    </row>
    <row r="83" spans="1:6" ht="12.75">
      <c r="A83" s="69" t="s">
        <v>121</v>
      </c>
      <c r="B83" s="25" t="s">
        <v>122</v>
      </c>
      <c r="C83" s="70"/>
      <c r="D83" s="71"/>
      <c r="E83" s="72"/>
      <c r="F83" s="159"/>
    </row>
    <row r="84" spans="1:6" ht="12.75">
      <c r="A84" s="69" t="s">
        <v>123</v>
      </c>
      <c r="B84" s="89" t="s">
        <v>124</v>
      </c>
      <c r="C84" s="70"/>
      <c r="D84" s="71">
        <v>10640</v>
      </c>
      <c r="E84" s="72">
        <v>3205.53</v>
      </c>
      <c r="F84" s="159">
        <f>+E84/D84*100</f>
        <v>30.127161654135342</v>
      </c>
    </row>
    <row r="85" spans="1:6" ht="13.5" thickBot="1">
      <c r="A85" s="69"/>
      <c r="B85" s="29" t="s">
        <v>125</v>
      </c>
      <c r="C85" s="84"/>
      <c r="D85" s="79"/>
      <c r="E85" s="80"/>
      <c r="F85" s="159"/>
    </row>
    <row r="86" spans="1:6" ht="13.5" thickBot="1">
      <c r="A86" s="68" t="s">
        <v>126</v>
      </c>
      <c r="B86" s="34" t="s">
        <v>127</v>
      </c>
      <c r="C86" s="81"/>
      <c r="D86" s="138">
        <f>SUM(D87:D92)</f>
        <v>30660</v>
      </c>
      <c r="E86" s="139">
        <f>SUM(E87:E92)</f>
        <v>6083.4</v>
      </c>
      <c r="F86" s="167">
        <f>+E86/D86*100</f>
        <v>19.84148727984344</v>
      </c>
    </row>
    <row r="87" spans="1:6" ht="12.75">
      <c r="A87" s="69" t="s">
        <v>128</v>
      </c>
      <c r="B87" s="25" t="s">
        <v>129</v>
      </c>
      <c r="C87" s="70"/>
      <c r="D87" s="71">
        <v>5260</v>
      </c>
      <c r="E87" s="72">
        <v>1573.55</v>
      </c>
      <c r="F87" s="159">
        <f>+E87/D87*100</f>
        <v>29.915399239543728</v>
      </c>
    </row>
    <row r="88" spans="1:6" ht="12.75">
      <c r="A88" s="69" t="s">
        <v>130</v>
      </c>
      <c r="B88" s="25" t="s">
        <v>131</v>
      </c>
      <c r="C88" s="70"/>
      <c r="D88" s="71"/>
      <c r="E88" s="72"/>
      <c r="F88" s="159"/>
    </row>
    <row r="89" spans="1:6" ht="12.75">
      <c r="A89" s="69" t="s">
        <v>132</v>
      </c>
      <c r="B89" s="25" t="s">
        <v>133</v>
      </c>
      <c r="C89" s="70"/>
      <c r="D89" s="71">
        <v>13100</v>
      </c>
      <c r="E89" s="72">
        <v>617.37</v>
      </c>
      <c r="F89" s="159">
        <f>+E89/D89*100</f>
        <v>4.7127480916030535</v>
      </c>
    </row>
    <row r="90" spans="1:6" ht="12.75">
      <c r="A90" s="69" t="s">
        <v>134</v>
      </c>
      <c r="B90" s="25" t="s">
        <v>135</v>
      </c>
      <c r="C90" s="70"/>
      <c r="D90" s="71">
        <v>8000</v>
      </c>
      <c r="E90" s="72">
        <v>2407.64</v>
      </c>
      <c r="F90" s="159">
        <f>+E90/D90*100</f>
        <v>30.095499999999998</v>
      </c>
    </row>
    <row r="91" spans="1:6" ht="12.75">
      <c r="A91" s="69" t="s">
        <v>136</v>
      </c>
      <c r="B91" s="25" t="s">
        <v>137</v>
      </c>
      <c r="C91" s="70"/>
      <c r="D91" s="71">
        <v>4300</v>
      </c>
      <c r="E91" s="72">
        <v>1484.84</v>
      </c>
      <c r="F91" s="159">
        <f>+E91/D91*100</f>
        <v>34.53116279069767</v>
      </c>
    </row>
    <row r="92" spans="1:6" ht="13.5" thickBot="1">
      <c r="A92" s="69"/>
      <c r="B92" s="29" t="s">
        <v>138</v>
      </c>
      <c r="C92" s="90"/>
      <c r="D92" s="71"/>
      <c r="E92" s="72"/>
      <c r="F92" s="159"/>
    </row>
    <row r="93" spans="1:6" ht="13.5" thickBot="1">
      <c r="A93" s="68" t="s">
        <v>139</v>
      </c>
      <c r="B93" s="34" t="s">
        <v>140</v>
      </c>
      <c r="C93" s="81"/>
      <c r="D93" s="138">
        <f>SUM(D94:D99)</f>
        <v>4100</v>
      </c>
      <c r="E93" s="139">
        <f>SUM(E94:E99)</f>
        <v>1603.57</v>
      </c>
      <c r="F93" s="167">
        <f>+E93/D93*100</f>
        <v>39.111463414634144</v>
      </c>
    </row>
    <row r="94" spans="1:6" ht="12.75">
      <c r="A94" s="69" t="s">
        <v>141</v>
      </c>
      <c r="B94" s="25" t="s">
        <v>142</v>
      </c>
      <c r="C94" s="70"/>
      <c r="D94" s="71"/>
      <c r="E94" s="72"/>
      <c r="F94" s="159"/>
    </row>
    <row r="95" spans="1:6" ht="12.75">
      <c r="A95" s="69" t="s">
        <v>143</v>
      </c>
      <c r="B95" s="25" t="s">
        <v>144</v>
      </c>
      <c r="C95" s="70"/>
      <c r="D95" s="71"/>
      <c r="E95" s="72"/>
      <c r="F95" s="159"/>
    </row>
    <row r="96" spans="1:6" ht="12.75">
      <c r="A96" s="69" t="s">
        <v>145</v>
      </c>
      <c r="B96" s="25" t="s">
        <v>146</v>
      </c>
      <c r="C96" s="70"/>
      <c r="D96" s="71"/>
      <c r="E96" s="72"/>
      <c r="F96" s="159"/>
    </row>
    <row r="97" spans="1:6" ht="12.75">
      <c r="A97" s="69" t="s">
        <v>147</v>
      </c>
      <c r="B97" s="25" t="s">
        <v>148</v>
      </c>
      <c r="C97" s="70"/>
      <c r="D97" s="71"/>
      <c r="E97" s="72"/>
      <c r="F97" s="159"/>
    </row>
    <row r="98" spans="1:6" ht="12.75">
      <c r="A98" s="69" t="s">
        <v>149</v>
      </c>
      <c r="B98" s="25" t="s">
        <v>150</v>
      </c>
      <c r="C98" s="70"/>
      <c r="D98" s="71"/>
      <c r="E98" s="72"/>
      <c r="F98" s="159"/>
    </row>
    <row r="99" spans="1:6" ht="13.5" thickBot="1">
      <c r="A99" s="91"/>
      <c r="B99" s="29" t="s">
        <v>151</v>
      </c>
      <c r="C99" s="30"/>
      <c r="D99" s="79">
        <v>4100</v>
      </c>
      <c r="E99" s="80">
        <v>1603.57</v>
      </c>
      <c r="F99" s="159">
        <f>+E99/D99*100</f>
        <v>39.111463414634144</v>
      </c>
    </row>
    <row r="100" spans="1:6" ht="13.5" thickBot="1">
      <c r="A100" s="68" t="s">
        <v>152</v>
      </c>
      <c r="B100" s="34" t="s">
        <v>153</v>
      </c>
      <c r="C100" s="81"/>
      <c r="D100" s="138">
        <f>SUM(D101:D123)</f>
        <v>103235</v>
      </c>
      <c r="E100" s="139">
        <f>SUM(E101:E123)</f>
        <v>30603.15</v>
      </c>
      <c r="F100" s="167">
        <f>+E100/D100*100</f>
        <v>29.64416137937715</v>
      </c>
    </row>
    <row r="101" spans="1:6" ht="12.75">
      <c r="A101" s="69" t="s">
        <v>154</v>
      </c>
      <c r="B101" s="25" t="s">
        <v>264</v>
      </c>
      <c r="C101" s="70"/>
      <c r="D101" s="71">
        <v>20529</v>
      </c>
      <c r="E101" s="72">
        <v>7127.71</v>
      </c>
      <c r="F101" s="159">
        <f>+E101/D101*100</f>
        <v>34.72020069170442</v>
      </c>
    </row>
    <row r="102" spans="1:6" ht="12.75">
      <c r="A102" s="69" t="s">
        <v>155</v>
      </c>
      <c r="B102" s="25" t="s">
        <v>265</v>
      </c>
      <c r="C102" s="70"/>
      <c r="D102" s="71"/>
      <c r="E102" s="72"/>
      <c r="F102" s="159"/>
    </row>
    <row r="103" spans="1:6" ht="12.75">
      <c r="A103" s="69" t="s">
        <v>156</v>
      </c>
      <c r="B103" s="25" t="s">
        <v>157</v>
      </c>
      <c r="C103" s="70"/>
      <c r="D103" s="71">
        <v>1255</v>
      </c>
      <c r="E103" s="72">
        <v>628</v>
      </c>
      <c r="F103" s="159">
        <f>+E103/D103*100</f>
        <v>50.0398406374502</v>
      </c>
    </row>
    <row r="104" spans="1:6" ht="12.75">
      <c r="A104" s="69" t="s">
        <v>158</v>
      </c>
      <c r="B104" s="25" t="s">
        <v>159</v>
      </c>
      <c r="C104" s="70"/>
      <c r="D104" s="71">
        <v>1825</v>
      </c>
      <c r="E104" s="72">
        <v>321.5</v>
      </c>
      <c r="F104" s="159">
        <f>+E104/D104*100</f>
        <v>17.616438356164384</v>
      </c>
    </row>
    <row r="105" spans="1:6" ht="12.75">
      <c r="A105" s="69" t="s">
        <v>160</v>
      </c>
      <c r="B105" s="73" t="s">
        <v>161</v>
      </c>
      <c r="C105" s="74"/>
      <c r="D105" s="71">
        <v>11506</v>
      </c>
      <c r="E105" s="72">
        <v>745.77</v>
      </c>
      <c r="F105" s="159">
        <f>+E105/D105*100</f>
        <v>6.481574830523205</v>
      </c>
    </row>
    <row r="106" spans="1:6" ht="12.75">
      <c r="A106" s="69" t="s">
        <v>162</v>
      </c>
      <c r="B106" s="25" t="s">
        <v>163</v>
      </c>
      <c r="C106" s="70"/>
      <c r="D106" s="71"/>
      <c r="E106" s="72"/>
      <c r="F106" s="159"/>
    </row>
    <row r="107" spans="1:6" ht="12.75">
      <c r="A107" s="69" t="s">
        <v>164</v>
      </c>
      <c r="B107" s="25" t="s">
        <v>165</v>
      </c>
      <c r="C107" s="70"/>
      <c r="D107" s="71">
        <v>2000</v>
      </c>
      <c r="E107" s="72">
        <v>1540.67</v>
      </c>
      <c r="F107" s="159">
        <f>+E107/D107*100</f>
        <v>77.0335</v>
      </c>
    </row>
    <row r="108" spans="1:6" ht="12.75">
      <c r="A108" s="69" t="s">
        <v>166</v>
      </c>
      <c r="B108" s="25" t="s">
        <v>167</v>
      </c>
      <c r="C108" s="70"/>
      <c r="D108" s="71">
        <v>22996</v>
      </c>
      <c r="E108" s="72">
        <v>5848.31</v>
      </c>
      <c r="F108" s="159">
        <f>+E108/D108*100</f>
        <v>25.431857714385114</v>
      </c>
    </row>
    <row r="109" spans="1:6" ht="12.75">
      <c r="A109" s="69" t="s">
        <v>168</v>
      </c>
      <c r="B109" s="25" t="s">
        <v>169</v>
      </c>
      <c r="C109" s="70"/>
      <c r="D109" s="71">
        <v>41124</v>
      </c>
      <c r="E109" s="72">
        <v>14191.19</v>
      </c>
      <c r="F109" s="159">
        <f>+E109/D109*100</f>
        <v>34.50829199494213</v>
      </c>
    </row>
    <row r="110" spans="1:6" ht="12.75">
      <c r="A110" s="69" t="s">
        <v>170</v>
      </c>
      <c r="B110" s="25" t="s">
        <v>171</v>
      </c>
      <c r="C110" s="70"/>
      <c r="D110" s="71"/>
      <c r="E110" s="72"/>
      <c r="F110" s="159"/>
    </row>
    <row r="111" spans="1:6" ht="12.75">
      <c r="A111" s="69" t="s">
        <v>172</v>
      </c>
      <c r="B111" s="25" t="s">
        <v>173</v>
      </c>
      <c r="C111" s="70"/>
      <c r="D111" s="71"/>
      <c r="E111" s="72"/>
      <c r="F111" s="159"/>
    </row>
    <row r="112" spans="1:6" ht="12.75">
      <c r="A112" s="69" t="s">
        <v>174</v>
      </c>
      <c r="B112" s="25" t="s">
        <v>175</v>
      </c>
      <c r="C112" s="70"/>
      <c r="D112" s="71"/>
      <c r="E112" s="72"/>
      <c r="F112" s="159"/>
    </row>
    <row r="113" spans="1:6" ht="12.75">
      <c r="A113" s="69" t="s">
        <v>176</v>
      </c>
      <c r="B113" s="25" t="s">
        <v>177</v>
      </c>
      <c r="C113" s="70"/>
      <c r="D113" s="71"/>
      <c r="E113" s="72"/>
      <c r="F113" s="159"/>
    </row>
    <row r="114" spans="1:6" ht="12.75">
      <c r="A114" s="69" t="s">
        <v>178</v>
      </c>
      <c r="B114" s="25" t="s">
        <v>179</v>
      </c>
      <c r="C114" s="70"/>
      <c r="D114" s="71"/>
      <c r="E114" s="72"/>
      <c r="F114" s="159"/>
    </row>
    <row r="115" spans="1:6" ht="12.75">
      <c r="A115" s="69" t="s">
        <v>180</v>
      </c>
      <c r="B115" s="25" t="s">
        <v>181</v>
      </c>
      <c r="C115" s="70"/>
      <c r="D115" s="71"/>
      <c r="E115" s="72"/>
      <c r="F115" s="159"/>
    </row>
    <row r="116" spans="1:6" ht="12.75">
      <c r="A116" s="69" t="s">
        <v>182</v>
      </c>
      <c r="B116" s="25" t="s">
        <v>183</v>
      </c>
      <c r="C116" s="70"/>
      <c r="D116" s="71">
        <v>2000</v>
      </c>
      <c r="E116" s="72">
        <v>200</v>
      </c>
      <c r="F116" s="159">
        <f>+E116/D116*100</f>
        <v>10</v>
      </c>
    </row>
    <row r="117" spans="1:6" ht="12.75">
      <c r="A117" s="69" t="s">
        <v>184</v>
      </c>
      <c r="B117" s="25" t="s">
        <v>185</v>
      </c>
      <c r="C117" s="70"/>
      <c r="D117" s="71"/>
      <c r="E117" s="72"/>
      <c r="F117" s="159"/>
    </row>
    <row r="118" spans="1:6" ht="12.75">
      <c r="A118" s="69" t="s">
        <v>186</v>
      </c>
      <c r="B118" s="25" t="s">
        <v>187</v>
      </c>
      <c r="C118" s="70"/>
      <c r="D118" s="71"/>
      <c r="E118" s="72"/>
      <c r="F118" s="159"/>
    </row>
    <row r="119" spans="1:6" ht="12.75">
      <c r="A119" s="69" t="s">
        <v>188</v>
      </c>
      <c r="B119" s="73" t="s">
        <v>189</v>
      </c>
      <c r="C119" s="74"/>
      <c r="D119" s="71"/>
      <c r="E119" s="72"/>
      <c r="F119" s="159"/>
    </row>
    <row r="120" spans="1:6" ht="12.75">
      <c r="A120" s="69" t="s">
        <v>190</v>
      </c>
      <c r="B120" s="25" t="s">
        <v>191</v>
      </c>
      <c r="C120" s="70"/>
      <c r="D120" s="71"/>
      <c r="E120" s="72"/>
      <c r="F120" s="159"/>
    </row>
    <row r="121" spans="1:6" ht="12.75">
      <c r="A121" s="69" t="s">
        <v>192</v>
      </c>
      <c r="B121" s="25" t="s">
        <v>193</v>
      </c>
      <c r="C121" s="70"/>
      <c r="D121" s="71"/>
      <c r="E121" s="72"/>
      <c r="F121" s="159"/>
    </row>
    <row r="122" spans="1:6" ht="12.75">
      <c r="A122" s="69" t="s">
        <v>194</v>
      </c>
      <c r="B122" s="25" t="s">
        <v>195</v>
      </c>
      <c r="C122" s="70"/>
      <c r="D122" s="71"/>
      <c r="E122" s="72"/>
      <c r="F122" s="159"/>
    </row>
    <row r="123" spans="1:6" ht="13.5" thickBot="1">
      <c r="A123" s="69"/>
      <c r="B123" s="29" t="s">
        <v>196</v>
      </c>
      <c r="C123" s="30"/>
      <c r="D123" s="79"/>
      <c r="E123" s="80"/>
      <c r="F123" s="159"/>
    </row>
    <row r="124" spans="1:6" ht="13.5" thickBot="1">
      <c r="A124" s="68" t="s">
        <v>197</v>
      </c>
      <c r="B124" s="34" t="s">
        <v>198</v>
      </c>
      <c r="C124" s="81"/>
      <c r="D124" s="138">
        <f>SUM(D125:D137)</f>
        <v>403592</v>
      </c>
      <c r="E124" s="140">
        <f>SUM(E125:E137)</f>
        <v>130002.06000000001</v>
      </c>
      <c r="F124" s="167">
        <f>+E124/D124*100</f>
        <v>32.211257904021885</v>
      </c>
    </row>
    <row r="125" spans="1:6" ht="12.75">
      <c r="A125" s="69" t="s">
        <v>199</v>
      </c>
      <c r="B125" s="25" t="s">
        <v>200</v>
      </c>
      <c r="C125" s="70"/>
      <c r="D125" s="71">
        <v>146310</v>
      </c>
      <c r="E125" s="72">
        <v>46690.63</v>
      </c>
      <c r="F125" s="159">
        <f>+E125/D125*100</f>
        <v>31.912124940195476</v>
      </c>
    </row>
    <row r="126" spans="1:6" ht="12.75">
      <c r="A126" s="69" t="s">
        <v>201</v>
      </c>
      <c r="B126" s="73" t="s">
        <v>202</v>
      </c>
      <c r="C126" s="74"/>
      <c r="D126" s="71"/>
      <c r="E126" s="72"/>
      <c r="F126" s="159"/>
    </row>
    <row r="127" spans="1:6" ht="12.75">
      <c r="A127" s="69" t="s">
        <v>203</v>
      </c>
      <c r="B127" s="73" t="s">
        <v>204</v>
      </c>
      <c r="C127" s="74"/>
      <c r="D127" s="71"/>
      <c r="E127" s="72"/>
      <c r="F127" s="159"/>
    </row>
    <row r="128" spans="1:6" ht="12.75">
      <c r="A128" s="69" t="s">
        <v>205</v>
      </c>
      <c r="B128" s="73" t="s">
        <v>206</v>
      </c>
      <c r="C128" s="74"/>
      <c r="D128" s="71">
        <v>216295</v>
      </c>
      <c r="E128" s="72">
        <v>68398.97</v>
      </c>
      <c r="F128" s="159">
        <f>+E128/D128*100</f>
        <v>31.623000994012806</v>
      </c>
    </row>
    <row r="129" spans="1:6" ht="12.75">
      <c r="A129" s="69" t="s">
        <v>207</v>
      </c>
      <c r="B129" s="73" t="s">
        <v>208</v>
      </c>
      <c r="C129" s="74"/>
      <c r="D129" s="71">
        <v>8880</v>
      </c>
      <c r="E129" s="72">
        <v>2083.08</v>
      </c>
      <c r="F129" s="159">
        <f>+E129/D129*100</f>
        <v>23.458108108108107</v>
      </c>
    </row>
    <row r="130" spans="1:6" ht="12.75">
      <c r="A130" s="69" t="s">
        <v>209</v>
      </c>
      <c r="B130" s="25" t="s">
        <v>210</v>
      </c>
      <c r="C130" s="70"/>
      <c r="D130" s="71">
        <v>360</v>
      </c>
      <c r="E130" s="72">
        <v>311.12</v>
      </c>
      <c r="F130" s="159">
        <f>+E130/D130*100</f>
        <v>86.42222222222222</v>
      </c>
    </row>
    <row r="131" spans="1:6" ht="12.75">
      <c r="A131" s="69" t="s">
        <v>211</v>
      </c>
      <c r="B131" s="25" t="s">
        <v>212</v>
      </c>
      <c r="C131" s="70"/>
      <c r="D131" s="71"/>
      <c r="E131" s="72"/>
      <c r="F131" s="159"/>
    </row>
    <row r="132" spans="1:6" ht="12.75">
      <c r="A132" s="69" t="s">
        <v>213</v>
      </c>
      <c r="B132" s="25" t="s">
        <v>214</v>
      </c>
      <c r="C132" s="70"/>
      <c r="D132" s="71"/>
      <c r="E132" s="72"/>
      <c r="F132" s="159"/>
    </row>
    <row r="133" spans="1:6" ht="12.75">
      <c r="A133" s="69" t="s">
        <v>215</v>
      </c>
      <c r="B133" s="25" t="s">
        <v>216</v>
      </c>
      <c r="C133" s="70"/>
      <c r="D133" s="71"/>
      <c r="E133" s="72"/>
      <c r="F133" s="159"/>
    </row>
    <row r="134" spans="1:6" ht="12.75">
      <c r="A134" s="69" t="s">
        <v>217</v>
      </c>
      <c r="B134" s="25" t="s">
        <v>218</v>
      </c>
      <c r="C134" s="70"/>
      <c r="D134" s="71">
        <v>6550</v>
      </c>
      <c r="E134" s="72">
        <v>3388.66</v>
      </c>
      <c r="F134" s="159">
        <f>+E134/D134*100</f>
        <v>51.73526717557252</v>
      </c>
    </row>
    <row r="135" spans="1:6" ht="12.75">
      <c r="A135" s="69" t="s">
        <v>219</v>
      </c>
      <c r="B135" s="92" t="s">
        <v>220</v>
      </c>
      <c r="C135" s="74"/>
      <c r="D135" s="71">
        <v>25197</v>
      </c>
      <c r="E135" s="72">
        <v>9129.6</v>
      </c>
      <c r="F135" s="159">
        <f>+E135/D135*100</f>
        <v>36.2328848672461</v>
      </c>
    </row>
    <row r="136" spans="1:6" ht="12.75">
      <c r="A136" s="69" t="s">
        <v>221</v>
      </c>
      <c r="B136" s="92" t="s">
        <v>222</v>
      </c>
      <c r="C136" s="74"/>
      <c r="D136" s="71"/>
      <c r="E136" s="72"/>
      <c r="F136" s="159"/>
    </row>
    <row r="137" spans="1:6" ht="13.5" thickBot="1">
      <c r="A137" s="69"/>
      <c r="B137" s="29" t="s">
        <v>223</v>
      </c>
      <c r="C137" s="84"/>
      <c r="D137" s="93"/>
      <c r="E137" s="80"/>
      <c r="F137" s="159"/>
    </row>
    <row r="138" spans="1:6" ht="13.5" thickBot="1">
      <c r="A138" s="68" t="s">
        <v>224</v>
      </c>
      <c r="B138" s="34" t="s">
        <v>225</v>
      </c>
      <c r="C138" s="81"/>
      <c r="D138" s="138">
        <f>SUM(D139:D153)</f>
        <v>36615</v>
      </c>
      <c r="E138" s="139">
        <f>SUM(E139:E153)</f>
        <v>7906.030000000001</v>
      </c>
      <c r="F138" s="167">
        <f>+E138/D138*100</f>
        <v>21.59232554963813</v>
      </c>
    </row>
    <row r="139" spans="1:6" ht="12.75">
      <c r="A139" s="69" t="s">
        <v>226</v>
      </c>
      <c r="B139" s="73" t="s">
        <v>227</v>
      </c>
      <c r="C139" s="74"/>
      <c r="D139" s="71"/>
      <c r="E139" s="72"/>
      <c r="F139" s="159"/>
    </row>
    <row r="140" spans="1:6" ht="12.75">
      <c r="A140" s="69" t="s">
        <v>228</v>
      </c>
      <c r="B140" s="25" t="s">
        <v>229</v>
      </c>
      <c r="C140" s="70"/>
      <c r="D140" s="71"/>
      <c r="E140" s="72"/>
      <c r="F140" s="159"/>
    </row>
    <row r="141" spans="1:6" ht="12.75">
      <c r="A141" s="69" t="s">
        <v>230</v>
      </c>
      <c r="B141" s="25" t="s">
        <v>231</v>
      </c>
      <c r="C141" s="70"/>
      <c r="D141" s="71">
        <v>11336</v>
      </c>
      <c r="E141" s="72">
        <v>3038.26</v>
      </c>
      <c r="F141" s="159">
        <f>+E141/D141*100</f>
        <v>26.801870148200425</v>
      </c>
    </row>
    <row r="142" spans="1:6" ht="12.75">
      <c r="A142" s="69" t="s">
        <v>232</v>
      </c>
      <c r="B142" s="25" t="s">
        <v>233</v>
      </c>
      <c r="C142" s="70"/>
      <c r="D142" s="71">
        <v>5592</v>
      </c>
      <c r="E142" s="72">
        <v>1244.65</v>
      </c>
      <c r="F142" s="159">
        <f>+E142/D142*100</f>
        <v>22.2576895565093</v>
      </c>
    </row>
    <row r="143" spans="1:6" ht="12.75">
      <c r="A143" s="69" t="s">
        <v>234</v>
      </c>
      <c r="B143" s="25" t="s">
        <v>235</v>
      </c>
      <c r="C143" s="70"/>
      <c r="D143" s="71">
        <v>4428</v>
      </c>
      <c r="E143" s="72">
        <v>1798.35</v>
      </c>
      <c r="F143" s="159">
        <f>+E143/D143*100</f>
        <v>40.61314363143631</v>
      </c>
    </row>
    <row r="144" spans="1:6" ht="12.75">
      <c r="A144" s="69" t="s">
        <v>236</v>
      </c>
      <c r="B144" s="73" t="s">
        <v>237</v>
      </c>
      <c r="C144" s="74"/>
      <c r="D144" s="71"/>
      <c r="E144" s="72"/>
      <c r="F144" s="159"/>
    </row>
    <row r="145" spans="1:6" ht="12.75">
      <c r="A145" s="69" t="s">
        <v>238</v>
      </c>
      <c r="B145" s="25" t="s">
        <v>239</v>
      </c>
      <c r="C145" s="70"/>
      <c r="D145" s="71"/>
      <c r="E145" s="72"/>
      <c r="F145" s="159"/>
    </row>
    <row r="146" spans="1:6" ht="12.75">
      <c r="A146" s="69" t="s">
        <v>240</v>
      </c>
      <c r="B146" s="25" t="s">
        <v>241</v>
      </c>
      <c r="C146" s="70"/>
      <c r="D146" s="71">
        <v>11254.3</v>
      </c>
      <c r="E146" s="72">
        <v>1504.5</v>
      </c>
      <c r="F146" s="159">
        <f>+E146/D146*100</f>
        <v>13.368223701163112</v>
      </c>
    </row>
    <row r="147" spans="1:6" ht="12.75">
      <c r="A147" s="69" t="s">
        <v>242</v>
      </c>
      <c r="B147" s="25" t="s">
        <v>243</v>
      </c>
      <c r="C147" s="70"/>
      <c r="D147" s="71"/>
      <c r="E147" s="72"/>
      <c r="F147" s="159"/>
    </row>
    <row r="148" spans="1:6" ht="12.75">
      <c r="A148" s="69" t="s">
        <v>244</v>
      </c>
      <c r="B148" s="25" t="s">
        <v>245</v>
      </c>
      <c r="C148" s="70"/>
      <c r="D148" s="71"/>
      <c r="E148" s="72"/>
      <c r="F148" s="159"/>
    </row>
    <row r="149" spans="1:6" ht="12.75">
      <c r="A149" s="69" t="s">
        <v>246</v>
      </c>
      <c r="B149" s="25" t="s">
        <v>247</v>
      </c>
      <c r="C149" s="70"/>
      <c r="D149" s="71"/>
      <c r="E149" s="72"/>
      <c r="F149" s="159"/>
    </row>
    <row r="150" spans="1:6" ht="12.75">
      <c r="A150" s="69" t="s">
        <v>248</v>
      </c>
      <c r="B150" s="89" t="s">
        <v>249</v>
      </c>
      <c r="C150" s="70"/>
      <c r="D150" s="76">
        <v>2426.7</v>
      </c>
      <c r="E150" s="77"/>
      <c r="F150" s="159">
        <f>+E150/D150*100</f>
        <v>0</v>
      </c>
    </row>
    <row r="151" spans="1:6" ht="12.75">
      <c r="A151" s="69" t="s">
        <v>250</v>
      </c>
      <c r="B151" s="25" t="s">
        <v>251</v>
      </c>
      <c r="C151" s="70"/>
      <c r="D151" s="71"/>
      <c r="E151" s="72"/>
      <c r="F151" s="159"/>
    </row>
    <row r="152" spans="1:6" ht="12.75">
      <c r="A152" s="69" t="s">
        <v>252</v>
      </c>
      <c r="B152" s="25" t="s">
        <v>253</v>
      </c>
      <c r="C152" s="70"/>
      <c r="D152" s="71">
        <v>1578</v>
      </c>
      <c r="E152" s="72">
        <v>320.27</v>
      </c>
      <c r="F152" s="159">
        <f>+E152/D152*100</f>
        <v>20.29594423320659</v>
      </c>
    </row>
    <row r="153" spans="1:5" ht="13.5" thickBot="1">
      <c r="A153" s="94"/>
      <c r="B153" s="25" t="s">
        <v>254</v>
      </c>
      <c r="C153" s="70"/>
      <c r="D153" s="71"/>
      <c r="E153" s="72"/>
    </row>
    <row r="154" spans="1:5" ht="13.5" thickBot="1">
      <c r="A154" s="95"/>
      <c r="B154" s="96"/>
      <c r="C154" s="97"/>
      <c r="D154" s="98"/>
      <c r="E154" s="99"/>
    </row>
    <row r="155" spans="1:5" ht="33" thickBot="1">
      <c r="A155" s="12"/>
      <c r="B155" s="100" t="s">
        <v>255</v>
      </c>
      <c r="C155" s="100"/>
      <c r="D155" s="101" t="s">
        <v>256</v>
      </c>
      <c r="E155" s="102" t="s">
        <v>257</v>
      </c>
    </row>
    <row r="156" spans="1:8" ht="12.75">
      <c r="A156" s="45"/>
      <c r="B156" s="103" t="s">
        <v>258</v>
      </c>
      <c r="C156" s="104"/>
      <c r="D156" s="56"/>
      <c r="E156" s="57"/>
      <c r="H156" s="166"/>
    </row>
    <row r="157" spans="1:5" ht="12.75">
      <c r="A157" s="45"/>
      <c r="B157" s="105"/>
      <c r="C157" s="106" t="s">
        <v>259</v>
      </c>
      <c r="D157" s="52"/>
      <c r="E157" s="38"/>
    </row>
    <row r="158" spans="1:5" ht="13.5" thickBot="1">
      <c r="A158" s="28"/>
      <c r="B158" s="107" t="s">
        <v>260</v>
      </c>
      <c r="C158" s="108"/>
      <c r="D158" s="109">
        <v>172682.92</v>
      </c>
      <c r="E158" s="110">
        <v>219492.84</v>
      </c>
    </row>
    <row r="159" spans="1:5" ht="12.75">
      <c r="A159" s="111"/>
      <c r="B159" s="112"/>
      <c r="D159" s="119"/>
      <c r="E159" s="119"/>
    </row>
    <row r="160" spans="1:5" ht="12.75">
      <c r="A160" s="111"/>
      <c r="B160" s="112"/>
      <c r="D160" s="119"/>
      <c r="E160" s="119"/>
    </row>
    <row r="161" spans="1:5" ht="12.75">
      <c r="A161" s="113"/>
      <c r="B161" s="114"/>
      <c r="D161" s="115"/>
      <c r="E161" s="115"/>
    </row>
    <row r="162" spans="1:5" ht="12.75">
      <c r="A162" s="137"/>
      <c r="E162" s="5"/>
    </row>
    <row r="163" spans="1:5" ht="12.75">
      <c r="A163" s="133"/>
      <c r="E163" s="5"/>
    </row>
    <row r="164" spans="1:5" ht="12.75">
      <c r="A164" s="133"/>
      <c r="E164" s="5"/>
    </row>
    <row r="165" spans="1:5" ht="12.75">
      <c r="A165" s="134"/>
      <c r="E165" s="5"/>
    </row>
    <row r="166" spans="1:5" ht="12.75">
      <c r="A166" s="135"/>
      <c r="E166" s="5"/>
    </row>
    <row r="167" spans="1:5" ht="12.75">
      <c r="A167" s="136"/>
      <c r="E167" s="5"/>
    </row>
    <row r="168" ht="12.75">
      <c r="E168" s="5"/>
    </row>
    <row r="169" ht="12.75">
      <c r="E169" s="5"/>
    </row>
    <row r="170" ht="12.75">
      <c r="E170" s="5"/>
    </row>
    <row r="171" ht="12.75">
      <c r="E171" s="5"/>
    </row>
    <row r="172" ht="12.75">
      <c r="E172" s="5"/>
    </row>
    <row r="173" spans="2:5" ht="12.75">
      <c r="B173" s="1"/>
      <c r="C173" s="1"/>
      <c r="D173" s="1"/>
      <c r="E173" s="5"/>
    </row>
    <row r="174" spans="2:5" ht="12.75">
      <c r="B174" s="1"/>
      <c r="C174" s="1"/>
      <c r="D174" s="1"/>
      <c r="E174" s="5"/>
    </row>
    <row r="175" spans="2:5" ht="12.75">
      <c r="B175" s="1"/>
      <c r="C175" s="1"/>
      <c r="D175" s="1"/>
      <c r="E175" s="5"/>
    </row>
    <row r="176" spans="2:5" ht="12.75">
      <c r="B176" s="1"/>
      <c r="C176" s="1"/>
      <c r="D176" s="1"/>
      <c r="E176" s="5"/>
    </row>
    <row r="177" spans="2:5" ht="12.75">
      <c r="B177" s="1"/>
      <c r="C177" s="1"/>
      <c r="D177" s="1"/>
      <c r="E177" s="5"/>
    </row>
    <row r="178" spans="2:5" ht="12.75">
      <c r="B178" s="1"/>
      <c r="C178" s="1"/>
      <c r="D178" s="1"/>
      <c r="E178" s="5"/>
    </row>
    <row r="179" spans="2:5" ht="12.75">
      <c r="B179" s="1"/>
      <c r="C179" s="1"/>
      <c r="D179" s="1"/>
      <c r="E179" s="5"/>
    </row>
    <row r="180" spans="2:5" ht="12.75">
      <c r="B180" s="1"/>
      <c r="C180" s="1"/>
      <c r="D180" s="1"/>
      <c r="E180" s="5"/>
    </row>
    <row r="181" spans="2:5" ht="12.75">
      <c r="B181" s="1"/>
      <c r="C181" s="1"/>
      <c r="D181" s="1"/>
      <c r="E181" s="5"/>
    </row>
    <row r="182" spans="2:5" ht="12.75">
      <c r="B182" s="1"/>
      <c r="C182" s="1"/>
      <c r="D182" s="1"/>
      <c r="E182" s="5"/>
    </row>
    <row r="183" spans="2:5" ht="12.75">
      <c r="B183" s="1"/>
      <c r="C183" s="1"/>
      <c r="D183" s="1"/>
      <c r="E183" s="5"/>
    </row>
    <row r="184" spans="2:5" ht="12.75">
      <c r="B184" s="1"/>
      <c r="C184" s="1"/>
      <c r="D184" s="1"/>
      <c r="E184" s="5"/>
    </row>
    <row r="185" spans="2:5" ht="12.75">
      <c r="B185" s="1"/>
      <c r="C185" s="1"/>
      <c r="D185" s="1"/>
      <c r="E185" s="5"/>
    </row>
    <row r="186" spans="2:5" ht="12.75">
      <c r="B186" s="1"/>
      <c r="C186" s="1"/>
      <c r="D186" s="1"/>
      <c r="E186" s="5"/>
    </row>
    <row r="187" spans="2:5" ht="12.75">
      <c r="B187" s="1"/>
      <c r="C187" s="1"/>
      <c r="D187" s="1"/>
      <c r="E187" s="5"/>
    </row>
    <row r="188" spans="2:5" ht="12.75">
      <c r="B188" s="1"/>
      <c r="C188" s="1"/>
      <c r="D188" s="1"/>
      <c r="E188" s="5"/>
    </row>
    <row r="189" spans="2:5" ht="12.75">
      <c r="B189" s="1"/>
      <c r="C189" s="1"/>
      <c r="D189" s="1"/>
      <c r="E189" s="5"/>
    </row>
    <row r="190" spans="2:5" ht="12.75">
      <c r="B190" s="1"/>
      <c r="C190" s="1"/>
      <c r="D190" s="1"/>
      <c r="E190" s="5"/>
    </row>
    <row r="191" spans="2:5" ht="12.75">
      <c r="B191" s="1"/>
      <c r="C191" s="1"/>
      <c r="D191" s="1"/>
      <c r="E191" s="5"/>
    </row>
    <row r="192" spans="2:5" ht="12.75">
      <c r="B192" s="1"/>
      <c r="C192" s="1"/>
      <c r="D192" s="1"/>
      <c r="E192" s="5"/>
    </row>
    <row r="193" spans="2:5" ht="12.75">
      <c r="B193" s="1"/>
      <c r="C193" s="1"/>
      <c r="D193" s="1"/>
      <c r="E193" s="5"/>
    </row>
    <row r="194" spans="2:5" ht="12.75">
      <c r="B194" s="1"/>
      <c r="C194" s="1"/>
      <c r="D194" s="1"/>
      <c r="E194" s="5"/>
    </row>
    <row r="195" spans="2:5" ht="12.75">
      <c r="B195" s="1"/>
      <c r="C195" s="1"/>
      <c r="D195" s="1"/>
      <c r="E195" s="5"/>
    </row>
    <row r="196" spans="2:5" ht="12.75">
      <c r="B196" s="1"/>
      <c r="C196" s="1"/>
      <c r="D196" s="1"/>
      <c r="E196" s="5"/>
    </row>
    <row r="197" spans="2:5" ht="12.75">
      <c r="B197" s="1"/>
      <c r="C197" s="1"/>
      <c r="D197" s="1"/>
      <c r="E197" s="5"/>
    </row>
    <row r="198" spans="2:5" ht="12.75">
      <c r="B198" s="1"/>
      <c r="C198" s="1"/>
      <c r="D198" s="1"/>
      <c r="E198" s="5"/>
    </row>
    <row r="199" spans="2:5" ht="12.75">
      <c r="B199" s="1"/>
      <c r="C199" s="1"/>
      <c r="D199" s="1"/>
      <c r="E199" s="5"/>
    </row>
    <row r="200" spans="2:5" ht="12.75">
      <c r="B200" s="1"/>
      <c r="C200" s="1"/>
      <c r="D200" s="1"/>
      <c r="E200" s="5"/>
    </row>
    <row r="201" spans="2:5" ht="12.75">
      <c r="B201" s="1"/>
      <c r="C201" s="1"/>
      <c r="D201" s="1"/>
      <c r="E201" s="5"/>
    </row>
    <row r="202" spans="2:5" ht="12.75">
      <c r="B202" s="1"/>
      <c r="C202" s="1"/>
      <c r="D202" s="1"/>
      <c r="E202" s="5"/>
    </row>
    <row r="203" spans="2:5" ht="12.75">
      <c r="B203" s="1"/>
      <c r="C203" s="1"/>
      <c r="D203" s="1"/>
      <c r="E203" s="5"/>
    </row>
    <row r="204" spans="2:5" ht="12.75">
      <c r="B204" s="1"/>
      <c r="C204" s="1"/>
      <c r="D204" s="1"/>
      <c r="E204" s="5"/>
    </row>
    <row r="205" spans="2:5" ht="12.75">
      <c r="B205" s="1"/>
      <c r="C205" s="1"/>
      <c r="D205" s="1"/>
      <c r="E205" s="5"/>
    </row>
    <row r="206" spans="2:5" ht="12.75">
      <c r="B206" s="1"/>
      <c r="C206" s="1"/>
      <c r="D206" s="1"/>
      <c r="E206" s="5"/>
    </row>
    <row r="207" spans="2:5" ht="12.75">
      <c r="B207" s="1"/>
      <c r="C207" s="1"/>
      <c r="D207" s="1"/>
      <c r="E207" s="5"/>
    </row>
    <row r="208" spans="2:5" ht="12.75">
      <c r="B208" s="1"/>
      <c r="C208" s="1"/>
      <c r="D208" s="1"/>
      <c r="E208" s="5"/>
    </row>
    <row r="209" spans="2:5" ht="12.75">
      <c r="B209" s="1"/>
      <c r="C209" s="1"/>
      <c r="D209" s="1"/>
      <c r="E209" s="5"/>
    </row>
    <row r="210" spans="2:5" ht="12.75">
      <c r="B210" s="1"/>
      <c r="C210" s="1"/>
      <c r="D210" s="1"/>
      <c r="E210" s="5"/>
    </row>
    <row r="211" spans="2:5" ht="12.75">
      <c r="B211" s="1"/>
      <c r="C211" s="1"/>
      <c r="D211" s="1"/>
      <c r="E211" s="5"/>
    </row>
    <row r="212" spans="2:5" ht="12.75">
      <c r="B212" s="1"/>
      <c r="C212" s="1"/>
      <c r="D212" s="1"/>
      <c r="E212" s="5"/>
    </row>
    <row r="213" spans="2:5" ht="12.75">
      <c r="B213" s="1"/>
      <c r="C213" s="1"/>
      <c r="D213" s="1"/>
      <c r="E213" s="5"/>
    </row>
    <row r="214" spans="2:5" ht="12.75">
      <c r="B214" s="1"/>
      <c r="C214" s="1"/>
      <c r="D214" s="1"/>
      <c r="E214" s="5"/>
    </row>
    <row r="215" spans="2:5" ht="12.75">
      <c r="B215" s="1"/>
      <c r="C215" s="1"/>
      <c r="D215" s="1"/>
      <c r="E215" s="5"/>
    </row>
    <row r="216" spans="2:5" ht="12.75">
      <c r="B216" s="1"/>
      <c r="C216" s="1"/>
      <c r="D216" s="1"/>
      <c r="E216" s="5"/>
    </row>
    <row r="217" spans="2:5" ht="12.75">
      <c r="B217" s="1"/>
      <c r="C217" s="1"/>
      <c r="D217" s="1"/>
      <c r="E217" s="5"/>
    </row>
    <row r="218" spans="2:5" ht="12.75">
      <c r="B218" s="1"/>
      <c r="C218" s="1"/>
      <c r="D218" s="1"/>
      <c r="E218" s="5"/>
    </row>
    <row r="219" spans="2:5" ht="12.75">
      <c r="B219" s="1"/>
      <c r="C219" s="1"/>
      <c r="D219" s="1"/>
      <c r="E219" s="5"/>
    </row>
    <row r="220" spans="2:5" ht="12.75">
      <c r="B220" s="1"/>
      <c r="C220" s="1"/>
      <c r="D220" s="1"/>
      <c r="E220" s="5"/>
    </row>
    <row r="221" spans="2:5" ht="12.75">
      <c r="B221" s="1"/>
      <c r="C221" s="1"/>
      <c r="D221" s="1"/>
      <c r="E221" s="5"/>
    </row>
    <row r="222" spans="2:5" ht="12.75">
      <c r="B222" s="1"/>
      <c r="C222" s="1"/>
      <c r="D222" s="1"/>
      <c r="E222" s="5"/>
    </row>
    <row r="223" spans="2:5" ht="12.75">
      <c r="B223" s="1"/>
      <c r="C223" s="1"/>
      <c r="D223" s="1"/>
      <c r="E223" s="5"/>
    </row>
    <row r="224" spans="2:5" ht="12.75">
      <c r="B224" s="1"/>
      <c r="C224" s="1"/>
      <c r="D224" s="1"/>
      <c r="E224" s="5"/>
    </row>
    <row r="225" spans="2:5" ht="12.75">
      <c r="B225" s="1"/>
      <c r="C225" s="1"/>
      <c r="D225" s="1"/>
      <c r="E225" s="5"/>
    </row>
    <row r="226" spans="2:5" ht="12.75">
      <c r="B226" s="1"/>
      <c r="C226" s="1"/>
      <c r="D226" s="1"/>
      <c r="E226" s="5"/>
    </row>
    <row r="227" spans="2:5" ht="12.75">
      <c r="B227" s="1"/>
      <c r="C227" s="1"/>
      <c r="D227" s="1"/>
      <c r="E227" s="5"/>
    </row>
    <row r="228" spans="2:5" ht="12.75">
      <c r="B228" s="1"/>
      <c r="C228" s="1"/>
      <c r="D228" s="1"/>
      <c r="E228" s="5"/>
    </row>
    <row r="229" spans="2:5" ht="12.75">
      <c r="B229" s="1"/>
      <c r="C229" s="1"/>
      <c r="D229" s="1"/>
      <c r="E229" s="5"/>
    </row>
    <row r="230" spans="2:5" ht="12.75">
      <c r="B230" s="1"/>
      <c r="C230" s="1"/>
      <c r="D230" s="1"/>
      <c r="E230" s="5"/>
    </row>
    <row r="231" spans="2:5" ht="12.75">
      <c r="B231" s="1"/>
      <c r="C231" s="1"/>
      <c r="D231" s="1"/>
      <c r="E231" s="5"/>
    </row>
    <row r="232" spans="2:5" ht="12.75">
      <c r="B232" s="1"/>
      <c r="C232" s="1"/>
      <c r="D232" s="1"/>
      <c r="E232" s="5"/>
    </row>
    <row r="233" spans="2:5" ht="12.75">
      <c r="B233" s="1"/>
      <c r="C233" s="1"/>
      <c r="D233" s="1"/>
      <c r="E233" s="5"/>
    </row>
    <row r="234" spans="2:5" ht="12.75">
      <c r="B234" s="1"/>
      <c r="C234" s="1"/>
      <c r="D234" s="1"/>
      <c r="E234" s="5"/>
    </row>
    <row r="235" spans="2:5" ht="12.75">
      <c r="B235" s="1"/>
      <c r="C235" s="1"/>
      <c r="D235" s="1"/>
      <c r="E235" s="5"/>
    </row>
    <row r="236" spans="2:5" ht="12.75">
      <c r="B236" s="1"/>
      <c r="C236" s="1"/>
      <c r="D236" s="1"/>
      <c r="E236" s="5"/>
    </row>
    <row r="237" spans="2:5" ht="12.75">
      <c r="B237" s="1"/>
      <c r="C237" s="1"/>
      <c r="D237" s="1"/>
      <c r="E237" s="5"/>
    </row>
    <row r="238" spans="2:5" ht="12.75">
      <c r="B238" s="1"/>
      <c r="C238" s="1"/>
      <c r="D238" s="1"/>
      <c r="E238" s="5"/>
    </row>
    <row r="239" spans="2:5" ht="12.75">
      <c r="B239" s="1"/>
      <c r="C239" s="1"/>
      <c r="D239" s="1"/>
      <c r="E239" s="5"/>
    </row>
    <row r="240" spans="2:5" ht="12.75">
      <c r="B240" s="1"/>
      <c r="C240" s="1"/>
      <c r="D240" s="1"/>
      <c r="E240" s="5"/>
    </row>
    <row r="241" spans="2:5" ht="12.75">
      <c r="B241" s="1"/>
      <c r="C241" s="1"/>
      <c r="D241" s="1"/>
      <c r="E241" s="5"/>
    </row>
    <row r="242" spans="2:5" ht="12.75">
      <c r="B242" s="1"/>
      <c r="C242" s="1"/>
      <c r="D242" s="1"/>
      <c r="E242" s="5"/>
    </row>
    <row r="243" spans="2:5" ht="12.75">
      <c r="B243" s="1"/>
      <c r="C243" s="1"/>
      <c r="D243" s="1"/>
      <c r="E243" s="5"/>
    </row>
    <row r="244" spans="2:5" ht="12.75">
      <c r="B244" s="1"/>
      <c r="C244" s="1"/>
      <c r="D244" s="1"/>
      <c r="E244" s="5"/>
    </row>
    <row r="245" spans="2:5" ht="12.75">
      <c r="B245" s="1"/>
      <c r="C245" s="1"/>
      <c r="D245" s="1"/>
      <c r="E245" s="5"/>
    </row>
    <row r="246" spans="2:5" ht="12.75">
      <c r="B246" s="1"/>
      <c r="C246" s="1"/>
      <c r="D246" s="1"/>
      <c r="E246" s="5"/>
    </row>
    <row r="247" spans="2:5" ht="12.75">
      <c r="B247" s="1"/>
      <c r="C247" s="1"/>
      <c r="D247" s="1"/>
      <c r="E247" s="5"/>
    </row>
    <row r="248" spans="2:5" ht="12.75">
      <c r="B248" s="1"/>
      <c r="C248" s="1"/>
      <c r="D248" s="1"/>
      <c r="E248" s="5"/>
    </row>
    <row r="249" spans="2:5" ht="12.75">
      <c r="B249" s="1"/>
      <c r="C249" s="1"/>
      <c r="D249" s="1"/>
      <c r="E249" s="5"/>
    </row>
    <row r="250" spans="2:5" ht="12.75">
      <c r="B250" s="1"/>
      <c r="C250" s="1"/>
      <c r="D250" s="1"/>
      <c r="E250" s="5"/>
    </row>
    <row r="251" spans="2:5" ht="12.75">
      <c r="B251" s="1"/>
      <c r="C251" s="1"/>
      <c r="D251" s="1"/>
      <c r="E251" s="5"/>
    </row>
    <row r="252" spans="2:5" ht="12.75">
      <c r="B252" s="1"/>
      <c r="C252" s="1"/>
      <c r="D252" s="1"/>
      <c r="E252" s="5"/>
    </row>
    <row r="253" spans="2:5" ht="12.75">
      <c r="B253" s="1"/>
      <c r="C253" s="1"/>
      <c r="D253" s="1"/>
      <c r="E253" s="5"/>
    </row>
    <row r="254" spans="2:5" ht="12.75">
      <c r="B254" s="1"/>
      <c r="C254" s="1"/>
      <c r="D254" s="1"/>
      <c r="E254" s="5"/>
    </row>
    <row r="255" spans="2:5" ht="12.75">
      <c r="B255" s="1"/>
      <c r="C255" s="1"/>
      <c r="D255" s="1"/>
      <c r="E255" s="5"/>
    </row>
    <row r="256" spans="2:5" ht="12.75">
      <c r="B256" s="1"/>
      <c r="C256" s="1"/>
      <c r="D256" s="1"/>
      <c r="E256" s="5"/>
    </row>
    <row r="257" spans="2:5" ht="12.75">
      <c r="B257" s="1"/>
      <c r="C257" s="1"/>
      <c r="D257" s="1"/>
      <c r="E257" s="5"/>
    </row>
    <row r="258" spans="2:5" ht="12.75">
      <c r="B258" s="1"/>
      <c r="C258" s="1"/>
      <c r="D258" s="1"/>
      <c r="E258" s="5"/>
    </row>
    <row r="259" spans="2:5" ht="12.75">
      <c r="B259" s="1"/>
      <c r="C259" s="1"/>
      <c r="D259" s="1"/>
      <c r="E259" s="5"/>
    </row>
    <row r="260" spans="2:5" ht="12.75">
      <c r="B260" s="1"/>
      <c r="C260" s="1"/>
      <c r="D260" s="1"/>
      <c r="E260" s="5"/>
    </row>
    <row r="261" spans="2:5" ht="12.75">
      <c r="B261" s="1"/>
      <c r="C261" s="1"/>
      <c r="D261" s="1"/>
      <c r="E261" s="5"/>
    </row>
    <row r="262" spans="2:5" ht="12.75">
      <c r="B262" s="1"/>
      <c r="C262" s="1"/>
      <c r="D262" s="1"/>
      <c r="E262" s="5"/>
    </row>
    <row r="263" spans="2:5" ht="12.75">
      <c r="B263" s="1"/>
      <c r="C263" s="1"/>
      <c r="D263" s="1"/>
      <c r="E263" s="5"/>
    </row>
    <row r="264" spans="2:5" ht="12.75">
      <c r="B264" s="1"/>
      <c r="C264" s="1"/>
      <c r="D264" s="1"/>
      <c r="E264" s="5"/>
    </row>
    <row r="265" spans="2:5" ht="12.75">
      <c r="B265" s="1"/>
      <c r="C265" s="1"/>
      <c r="D265" s="1"/>
      <c r="E265" s="5"/>
    </row>
    <row r="266" spans="2:5" ht="12.75">
      <c r="B266" s="1"/>
      <c r="C266" s="1"/>
      <c r="D266" s="1"/>
      <c r="E266" s="5"/>
    </row>
    <row r="267" spans="2:5" ht="12.75">
      <c r="B267" s="1"/>
      <c r="C267" s="1"/>
      <c r="D267" s="1"/>
      <c r="E267" s="5"/>
    </row>
    <row r="268" spans="2:5" ht="12.75">
      <c r="B268" s="1"/>
      <c r="C268" s="1"/>
      <c r="D268" s="1"/>
      <c r="E268" s="5"/>
    </row>
    <row r="269" spans="2:5" ht="12.75">
      <c r="B269" s="1"/>
      <c r="C269" s="1"/>
      <c r="D269" s="1"/>
      <c r="E269" s="5"/>
    </row>
    <row r="270" spans="2:5" ht="12.75">
      <c r="B270" s="1"/>
      <c r="C270" s="1"/>
      <c r="D270" s="1"/>
      <c r="E270" s="5"/>
    </row>
    <row r="271" spans="2:5" ht="12.75">
      <c r="B271" s="1"/>
      <c r="C271" s="1"/>
      <c r="D271" s="1"/>
      <c r="E271" s="5"/>
    </row>
    <row r="272" spans="2:5" ht="12.75">
      <c r="B272" s="1"/>
      <c r="C272" s="1"/>
      <c r="D272" s="1"/>
      <c r="E272" s="5"/>
    </row>
    <row r="273" spans="2:5" ht="12.75">
      <c r="B273" s="1"/>
      <c r="C273" s="1"/>
      <c r="D273" s="1"/>
      <c r="E273" s="5"/>
    </row>
    <row r="274" spans="2:5" ht="12.75">
      <c r="B274" s="1"/>
      <c r="C274" s="1"/>
      <c r="D274" s="1"/>
      <c r="E274" s="5"/>
    </row>
    <row r="275" spans="2:5" ht="12.75">
      <c r="B275" s="1"/>
      <c r="C275" s="1"/>
      <c r="D275" s="1"/>
      <c r="E275" s="5"/>
    </row>
    <row r="276" spans="2:5" ht="12.75">
      <c r="B276" s="1"/>
      <c r="C276" s="1"/>
      <c r="D276" s="1"/>
      <c r="E276" s="5"/>
    </row>
    <row r="277" spans="2:5" ht="12.75">
      <c r="B277" s="1"/>
      <c r="C277" s="1"/>
      <c r="D277" s="1"/>
      <c r="E277" s="5"/>
    </row>
    <row r="278" spans="2:5" ht="12.75">
      <c r="B278" s="1"/>
      <c r="C278" s="1"/>
      <c r="D278" s="1"/>
      <c r="E278" s="5"/>
    </row>
    <row r="279" spans="2:5" ht="12.75">
      <c r="B279" s="1"/>
      <c r="C279" s="1"/>
      <c r="D279" s="1"/>
      <c r="E279" s="5"/>
    </row>
    <row r="280" spans="2:5" ht="12.75">
      <c r="B280" s="1"/>
      <c r="C280" s="1"/>
      <c r="D280" s="1"/>
      <c r="E280" s="5"/>
    </row>
    <row r="281" spans="2:5" ht="12.75">
      <c r="B281" s="1"/>
      <c r="C281" s="1"/>
      <c r="D281" s="1"/>
      <c r="E281" s="5"/>
    </row>
    <row r="282" spans="2:5" ht="12.75">
      <c r="B282" s="1"/>
      <c r="C282" s="1"/>
      <c r="D282" s="1"/>
      <c r="E282" s="5"/>
    </row>
    <row r="283" spans="2:5" ht="12.75">
      <c r="B283" s="1"/>
      <c r="C283" s="1"/>
      <c r="D283" s="1"/>
      <c r="E283" s="5"/>
    </row>
    <row r="284" spans="2:5" ht="12.75">
      <c r="B284" s="1"/>
      <c r="C284" s="1"/>
      <c r="D284" s="1"/>
      <c r="E284" s="5"/>
    </row>
    <row r="285" spans="2:5" ht="12.75">
      <c r="B285" s="1"/>
      <c r="C285" s="1"/>
      <c r="D285" s="1"/>
      <c r="E285" s="5"/>
    </row>
    <row r="286" spans="2:5" ht="12.75">
      <c r="B286" s="1"/>
      <c r="C286" s="1"/>
      <c r="D286" s="1"/>
      <c r="E286" s="5"/>
    </row>
    <row r="287" spans="2:5" ht="12.75">
      <c r="B287" s="1"/>
      <c r="C287" s="1"/>
      <c r="D287" s="1"/>
      <c r="E287" s="5"/>
    </row>
    <row r="288" spans="2:5" ht="12.75">
      <c r="B288" s="1"/>
      <c r="C288" s="1"/>
      <c r="D288" s="1"/>
      <c r="E288" s="5"/>
    </row>
    <row r="289" spans="2:5" ht="12.75">
      <c r="B289" s="1"/>
      <c r="C289" s="1"/>
      <c r="D289" s="1"/>
      <c r="E289" s="5"/>
    </row>
    <row r="290" spans="2:5" ht="12.75">
      <c r="B290" s="1"/>
      <c r="C290" s="1"/>
      <c r="D290" s="1"/>
      <c r="E290" s="5"/>
    </row>
    <row r="291" spans="2:5" ht="12.75">
      <c r="B291" s="1"/>
      <c r="C291" s="1"/>
      <c r="D291" s="1"/>
      <c r="E291" s="5"/>
    </row>
    <row r="292" spans="2:5" ht="12.75">
      <c r="B292" s="1"/>
      <c r="C292" s="1"/>
      <c r="D292" s="1"/>
      <c r="E292" s="5"/>
    </row>
    <row r="293" spans="2:5" ht="12.75">
      <c r="B293" s="1"/>
      <c r="C293" s="1"/>
      <c r="D293" s="1"/>
      <c r="E293" s="5"/>
    </row>
    <row r="294" spans="2:5" ht="12.75">
      <c r="B294" s="1"/>
      <c r="C294" s="1"/>
      <c r="D294" s="1"/>
      <c r="E294" s="5"/>
    </row>
    <row r="295" spans="2:5" ht="12.75">
      <c r="B295" s="1"/>
      <c r="C295" s="1"/>
      <c r="D295" s="1"/>
      <c r="E295" s="5"/>
    </row>
    <row r="296" spans="2:5" ht="12.75">
      <c r="B296" s="1"/>
      <c r="C296" s="1"/>
      <c r="D296" s="1"/>
      <c r="E296" s="5"/>
    </row>
    <row r="297" spans="2:5" ht="12.75">
      <c r="B297" s="1"/>
      <c r="C297" s="1"/>
      <c r="D297" s="1"/>
      <c r="E297" s="5"/>
    </row>
    <row r="298" spans="2:5" ht="12.75">
      <c r="B298" s="1"/>
      <c r="C298" s="1"/>
      <c r="D298" s="1"/>
      <c r="E298" s="5"/>
    </row>
    <row r="299" spans="2:5" ht="12.75">
      <c r="B299" s="1"/>
      <c r="C299" s="1"/>
      <c r="D299" s="1"/>
      <c r="E299" s="5"/>
    </row>
    <row r="300" spans="2:5" ht="12.75">
      <c r="B300" s="1"/>
      <c r="C300" s="1"/>
      <c r="D300" s="1"/>
      <c r="E300" s="5"/>
    </row>
    <row r="301" spans="2:5" ht="12.75">
      <c r="B301" s="1"/>
      <c r="C301" s="1"/>
      <c r="D301" s="1"/>
      <c r="E301" s="5"/>
    </row>
    <row r="302" spans="2:5" ht="12.75">
      <c r="B302" s="1"/>
      <c r="C302" s="1"/>
      <c r="D302" s="1"/>
      <c r="E302" s="5"/>
    </row>
    <row r="303" spans="2:5" ht="12.75">
      <c r="B303" s="1"/>
      <c r="C303" s="1"/>
      <c r="D303" s="1"/>
      <c r="E303" s="5"/>
    </row>
    <row r="304" spans="2:5" ht="12.75">
      <c r="B304" s="1"/>
      <c r="C304" s="1"/>
      <c r="D304" s="1"/>
      <c r="E304" s="5"/>
    </row>
    <row r="305" spans="2:5" ht="12.75">
      <c r="B305" s="1"/>
      <c r="C305" s="1"/>
      <c r="D305" s="1"/>
      <c r="E305" s="5"/>
    </row>
    <row r="306" spans="2:5" ht="12.75">
      <c r="B306" s="1"/>
      <c r="C306" s="1"/>
      <c r="D306" s="1"/>
      <c r="E306" s="5"/>
    </row>
    <row r="307" spans="2:5" ht="12.75">
      <c r="B307" s="1"/>
      <c r="C307" s="1"/>
      <c r="D307" s="1"/>
      <c r="E307" s="5"/>
    </row>
    <row r="308" spans="2:5" ht="12.75">
      <c r="B308" s="1"/>
      <c r="C308" s="1"/>
      <c r="D308" s="1"/>
      <c r="E308" s="5"/>
    </row>
    <row r="309" spans="2:5" ht="12.75">
      <c r="B309" s="1"/>
      <c r="C309" s="1"/>
      <c r="D309" s="1"/>
      <c r="E309" s="5"/>
    </row>
    <row r="310" spans="2:5" ht="12.75">
      <c r="B310" s="1"/>
      <c r="C310" s="1"/>
      <c r="D310" s="1"/>
      <c r="E310" s="5"/>
    </row>
    <row r="311" spans="2:5" ht="12.75">
      <c r="B311" s="1"/>
      <c r="C311" s="1"/>
      <c r="D311" s="1"/>
      <c r="E311" s="5"/>
    </row>
    <row r="312" spans="2:5" ht="12.75">
      <c r="B312" s="1"/>
      <c r="C312" s="1"/>
      <c r="D312" s="1"/>
      <c r="E312" s="5"/>
    </row>
    <row r="313" spans="2:5" ht="12.75">
      <c r="B313" s="1"/>
      <c r="C313" s="1"/>
      <c r="D313" s="1"/>
      <c r="E313" s="5"/>
    </row>
    <row r="314" spans="2:5" ht="12.75">
      <c r="B314" s="1"/>
      <c r="C314" s="1"/>
      <c r="D314" s="1"/>
      <c r="E314" s="5"/>
    </row>
    <row r="315" spans="2:5" ht="12.75">
      <c r="B315" s="1"/>
      <c r="C315" s="1"/>
      <c r="D315" s="1"/>
      <c r="E315" s="5"/>
    </row>
  </sheetData>
  <sheetProtection/>
  <mergeCells count="1">
    <mergeCell ref="B53:C5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kerstis</dc:creator>
  <cp:keywords/>
  <dc:description/>
  <cp:lastModifiedBy>ulvi</cp:lastModifiedBy>
  <cp:lastPrinted>2014-05-13T09:23:14Z</cp:lastPrinted>
  <dcterms:created xsi:type="dcterms:W3CDTF">2011-11-11T10:25:57Z</dcterms:created>
  <dcterms:modified xsi:type="dcterms:W3CDTF">2014-05-14T12:33:17Z</dcterms:modified>
  <cp:category/>
  <cp:version/>
  <cp:contentType/>
  <cp:contentStatus/>
</cp:coreProperties>
</file>