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EA_strateegia_vorm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<sst xmlns="http://schemas.openxmlformats.org/spreadsheetml/2006/main" count="57" uniqueCount="54">
  <si>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PÕHITEGEVUSE TULUD KOKKU</t>
  </si>
  <si>
    <t>Maksutulud</t>
  </si>
  <si>
    <t>Tulud kaupade ja teenuste müügist</t>
  </si>
  <si>
    <t xml:space="preserve">Muud tegevustulud </t>
  </si>
  <si>
    <t>PÕHITEGEVUSE KULUD KOKKU</t>
  </si>
  <si>
    <t>Muud tegevuskulud</t>
  </si>
  <si>
    <t>INVESTEERIMISTEGEVUS KOKKU</t>
  </si>
  <si>
    <t>Põhivara soetus (-)</t>
  </si>
  <si>
    <t xml:space="preserve">Põhivara soetuseks saadav sihtfinantseerimine(+) </t>
  </si>
  <si>
    <t>FINANTSEERIMISTEGEVUS</t>
  </si>
  <si>
    <t>LIKVIIDSETE VARADE MUUTUS (+ suurenemine, - vähenemine)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</si>
  <si>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</si>
  <si>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</si>
  <si>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</si>
  <si>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</si>
  <si>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</si>
  <si>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</si>
  <si>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</si>
  <si>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</si>
  <si>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</si>
  <si>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</si>
  <si>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</si>
  <si>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</si>
  <si>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</si>
  <si>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</si>
  <si>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</si>
  <si>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</si>
  <si>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</si>
  <si>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</si>
  <si>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Finantskulud (-)</t>
  </si>
  <si>
    <t>PÕHITEGEVUSE KULUD TEGEVUSALADE JÄRGI</t>
  </si>
  <si>
    <t>EELARVE TULEM</t>
  </si>
  <si>
    <t>PÕHITEGEVUSE TULEM</t>
  </si>
  <si>
    <t>s.h antavad toetused</t>
  </si>
  <si>
    <t>Saadavad toetused tegevuskuludeks</t>
  </si>
  <si>
    <t xml:space="preserve">Antavad toetused tegevuskuludeks </t>
  </si>
  <si>
    <t>Põhivara müük (+)</t>
  </si>
  <si>
    <t>Finantstulud (+)</t>
  </si>
  <si>
    <t xml:space="preserve">Kinnitatud eelarve </t>
  </si>
  <si>
    <t>Kohustuste võtmine (+)</t>
  </si>
  <si>
    <t xml:space="preserve">             Lisa</t>
  </si>
  <si>
    <t>Kohustuste tasumine (-)</t>
  </si>
  <si>
    <t xml:space="preserve">                                                           Laeva Vallavolikogu   00.00.2017  määrusele nr </t>
  </si>
  <si>
    <t>0</t>
  </si>
  <si>
    <t>Lisaeelarve</t>
  </si>
  <si>
    <t>Sihtfinantseerimine (-)</t>
  </si>
  <si>
    <t>Täpsustatud eelarve</t>
  </si>
  <si>
    <t>-540</t>
  </si>
  <si>
    <t>600</t>
  </si>
  <si>
    <t>-1440</t>
  </si>
  <si>
    <t>LAEVA VALLA 2017. A. EELARVE III LISAEELARVE</t>
  </si>
  <si>
    <t>-44770</t>
  </si>
  <si>
    <t>-8 770</t>
  </si>
  <si>
    <t>27920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</si>
</sst>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0000"/>
    <numFmt numFmtId="175" formatCode="00000\-0000"/>
    <numFmt numFmtId="176" formatCode="0.0"/>
    <numFmt numFmtId="177" formatCode="_-* #,##0.000\ _k_r_-;\-* #,##0.000\ _k_r_-;_-* &quot;-&quot;??\ _k_r_-;_-@_-"/>
    <numFmt numFmtId="178" formatCode="_-* #,##0.0\ _k_r_-;\-* #,##0.0\ _k_r_-;_-* &quot;-&quot;??\ _k_r_-;_-@_-"/>
    <numFmt numFmtId="179" formatCode="[$-425]d\.\ mmmm\ yyyy&quot;. a.&quot;"/>
    <numFmt numFmtId="180" formatCode="#,##0.00\ &quot;kr&quot;"/>
    <numFmt numFmtId="181" formatCode="#,##0.000"/>
    <numFmt numFmtId="182" formatCode="_-* #,##0\ _k_r_-;\-* #,##0\ _k_r_-;_-* &quot;-&quot;??\ _k_r_-;_-@_-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7" fillId="2" borderId="1" applyNumberFormat="0" applyAlignment="0" applyProtection="0"/>
    <xf numFmtId="0" fontId="6" fillId="2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7" applyNumberFormat="0" applyAlignment="0" applyProtection="0"/>
    <xf numFmtId="0" fontId="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3" borderId="9" applyNumberFormat="0" applyFon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10" applyNumberFormat="0" applyAlignment="0" applyProtection="0"/>
    <xf numFmtId="0" fontId="1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9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0" borderId="15" applyNumberFormat="0" applyAlignment="0" applyProtection="0"/>
  </cellStyleXfs>
  <cellXfs count="13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79" applyFont="1" applyFill="1" applyBorder="1" applyAlignment="1">
      <alignment horizontal="left"/>
      <protection/>
    </xf>
    <xf numFmtId="0" fontId="21" fillId="0" borderId="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/>
      <protection/>
    </xf>
    <xf numFmtId="0" fontId="21" fillId="0" borderId="17" xfId="0" applyFont="1" applyBorder="1" applyAlignment="1">
      <alignment/>
    </xf>
    <xf numFmtId="0" fontId="22" fillId="0" borderId="16" xfId="79" applyFont="1" applyFill="1" applyBorder="1" applyAlignment="1">
      <alignment horizontal="left"/>
      <protection/>
    </xf>
    <xf numFmtId="0" fontId="21" fillId="0" borderId="18" xfId="81" applyFont="1" applyFill="1" applyBorder="1" applyAlignment="1">
      <alignment horizontal="left"/>
      <protection/>
    </xf>
    <xf numFmtId="0" fontId="21" fillId="0" borderId="18" xfId="79" applyFont="1" applyBorder="1" applyAlignment="1">
      <alignment horizontal="left"/>
      <protection/>
    </xf>
    <xf numFmtId="0" fontId="21" fillId="0" borderId="19" xfId="81" applyFont="1" applyFill="1" applyBorder="1" applyAlignment="1">
      <alignment horizontal="left"/>
      <protection/>
    </xf>
    <xf numFmtId="0" fontId="21" fillId="0" borderId="20" xfId="81" applyFont="1" applyFill="1" applyBorder="1" applyAlignment="1">
      <alignment horizontal="left"/>
      <protection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81" applyFont="1" applyFill="1" applyBorder="1" applyAlignment="1">
      <alignment horizontal="left"/>
      <protection/>
    </xf>
    <xf numFmtId="49" fontId="21" fillId="0" borderId="22" xfId="80" applyNumberFormat="1" applyFont="1" applyFill="1" applyBorder="1" applyAlignment="1">
      <alignment horizontal="left"/>
      <protection/>
    </xf>
    <xf numFmtId="49" fontId="21" fillId="0" borderId="23" xfId="80" applyNumberFormat="1" applyFont="1" applyFill="1" applyBorder="1" applyAlignment="1">
      <alignment horizontal="left"/>
      <protection/>
    </xf>
    <xf numFmtId="0" fontId="25" fillId="0" borderId="0" xfId="81" applyFont="1" applyFill="1" applyBorder="1" applyAlignment="1">
      <alignment horizontal="left"/>
      <protection/>
    </xf>
    <xf numFmtId="49" fontId="25" fillId="0" borderId="23" xfId="80" applyNumberFormat="1" applyFont="1" applyFill="1" applyBorder="1" applyAlignment="1">
      <alignment horizontal="left"/>
      <protection/>
    </xf>
    <xf numFmtId="0" fontId="25" fillId="0" borderId="24" xfId="0" applyFont="1" applyBorder="1" applyAlignment="1">
      <alignment/>
    </xf>
    <xf numFmtId="0" fontId="20" fillId="0" borderId="0" xfId="0" applyFont="1" applyBorder="1" applyAlignment="1">
      <alignment/>
    </xf>
    <xf numFmtId="49" fontId="21" fillId="0" borderId="0" xfId="80" applyNumberFormat="1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23" fillId="0" borderId="0" xfId="79" applyNumberFormat="1" applyFont="1" applyBorder="1" applyAlignment="1" applyProtection="1">
      <alignment horizontal="center"/>
      <protection/>
    </xf>
    <xf numFmtId="1" fontId="24" fillId="0" borderId="0" xfId="79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5" fillId="0" borderId="2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 wrapText="1"/>
      <protection/>
    </xf>
    <xf numFmtId="0" fontId="22" fillId="0" borderId="25" xfId="0" applyFont="1" applyBorder="1" applyAlignment="1">
      <alignment/>
    </xf>
    <xf numFmtId="174" fontId="21" fillId="0" borderId="17" xfId="0" applyNumberFormat="1" applyFont="1" applyBorder="1" applyAlignment="1">
      <alignment/>
    </xf>
    <xf numFmtId="0" fontId="21" fillId="0" borderId="25" xfId="81" applyFont="1" applyFill="1" applyBorder="1">
      <alignment/>
      <protection/>
    </xf>
    <xf numFmtId="0" fontId="22" fillId="0" borderId="26" xfId="0" applyFont="1" applyBorder="1" applyAlignment="1">
      <alignment/>
    </xf>
    <xf numFmtId="0" fontId="21" fillId="0" borderId="27" xfId="81" applyFont="1" applyFill="1" applyBorder="1">
      <alignment/>
      <protection/>
    </xf>
    <xf numFmtId="0" fontId="21" fillId="0" borderId="19" xfId="0" applyFont="1" applyBorder="1" applyAlignment="1">
      <alignment horizontal="left"/>
    </xf>
    <xf numFmtId="0" fontId="21" fillId="0" borderId="26" xfId="81" applyFont="1" applyFill="1" applyBorder="1">
      <alignment/>
      <protection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21" fillId="0" borderId="0" xfId="81" applyNumberFormat="1" applyFont="1" applyFill="1" applyBorder="1" applyAlignment="1">
      <alignment horizontal="right"/>
      <protection/>
    </xf>
    <xf numFmtId="1" fontId="25" fillId="0" borderId="0" xfId="81" applyNumberFormat="1" applyFont="1" applyFill="1" applyBorder="1" applyAlignment="1">
      <alignment horizontal="right"/>
      <protection/>
    </xf>
    <xf numFmtId="0" fontId="21" fillId="0" borderId="28" xfId="0" applyFont="1" applyBorder="1" applyAlignment="1">
      <alignment horizontal="left"/>
    </xf>
    <xf numFmtId="0" fontId="26" fillId="0" borderId="0" xfId="0" applyFont="1" applyAlignment="1">
      <alignment/>
    </xf>
    <xf numFmtId="0" fontId="47" fillId="0" borderId="0" xfId="0" applyFont="1" applyBorder="1" applyAlignment="1">
      <alignment/>
    </xf>
    <xf numFmtId="1" fontId="48" fillId="0" borderId="0" xfId="79" applyNumberFormat="1" applyFont="1" applyBorder="1" applyAlignment="1" applyProtection="1">
      <alignment horizontal="center"/>
      <protection/>
    </xf>
    <xf numFmtId="176" fontId="49" fillId="0" borderId="0" xfId="79" applyNumberFormat="1" applyFont="1" applyBorder="1" applyAlignment="1" applyProtection="1">
      <alignment horizontal="center"/>
      <protection/>
    </xf>
    <xf numFmtId="0" fontId="21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/>
    </xf>
    <xf numFmtId="0" fontId="21" fillId="0" borderId="27" xfId="81" applyFont="1" applyFill="1" applyBorder="1" applyAlignment="1">
      <alignment wrapText="1"/>
      <protection/>
    </xf>
    <xf numFmtId="3" fontId="20" fillId="0" borderId="0" xfId="0" applyNumberFormat="1" applyFont="1" applyBorder="1" applyAlignment="1">
      <alignment horizontal="right"/>
    </xf>
    <xf numFmtId="1" fontId="25" fillId="0" borderId="0" xfId="79" applyNumberFormat="1" applyFont="1" applyBorder="1" applyAlignment="1" applyProtection="1">
      <alignment horizontal="center"/>
      <protection/>
    </xf>
    <xf numFmtId="1" fontId="21" fillId="0" borderId="0" xfId="79" applyNumberFormat="1" applyFont="1" applyBorder="1" applyAlignment="1" applyProtection="1">
      <alignment horizontal="center"/>
      <protection/>
    </xf>
    <xf numFmtId="0" fontId="21" fillId="0" borderId="29" xfId="79" applyFont="1" applyFill="1" applyBorder="1" applyAlignment="1">
      <alignment horizontal="left"/>
      <protection/>
    </xf>
    <xf numFmtId="3" fontId="21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49" fontId="21" fillId="0" borderId="0" xfId="80" applyNumberFormat="1" applyFont="1" applyFill="1" applyBorder="1" applyAlignment="1">
      <alignment horizontal="center"/>
      <protection/>
    </xf>
    <xf numFmtId="0" fontId="21" fillId="0" borderId="0" xfId="81" applyFont="1" applyFill="1" applyBorder="1" applyAlignment="1">
      <alignment horizontal="center"/>
      <protection/>
    </xf>
    <xf numFmtId="1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2" fillId="0" borderId="0" xfId="81" applyNumberFormat="1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1" fillId="0" borderId="0" xfId="81" applyNumberFormat="1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82" fontId="21" fillId="0" borderId="0" xfId="72" applyNumberFormat="1" applyFont="1" applyBorder="1" applyAlignment="1">
      <alignment horizontal="center"/>
    </xf>
    <xf numFmtId="49" fontId="21" fillId="0" borderId="0" xfId="80" applyNumberFormat="1" applyFont="1" applyFill="1" applyBorder="1" applyAlignment="1">
      <alignment horizontal="center"/>
      <protection/>
    </xf>
    <xf numFmtId="3" fontId="21" fillId="0" borderId="0" xfId="81" applyNumberFormat="1" applyFont="1" applyFill="1" applyBorder="1" applyAlignment="1">
      <alignment horizontal="center"/>
      <protection/>
    </xf>
    <xf numFmtId="49" fontId="25" fillId="0" borderId="0" xfId="80" applyNumberFormat="1" applyFont="1" applyFill="1" applyBorder="1" applyAlignment="1">
      <alignment horizontal="center"/>
      <protection/>
    </xf>
    <xf numFmtId="0" fontId="25" fillId="0" borderId="0" xfId="81" applyFont="1" applyFill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3" fontId="22" fillId="0" borderId="0" xfId="81" applyNumberFormat="1" applyFont="1" applyFill="1" applyBorder="1" applyAlignment="1">
      <alignment horizontal="center"/>
      <protection/>
    </xf>
    <xf numFmtId="3" fontId="23" fillId="0" borderId="0" xfId="79" applyNumberFormat="1" applyFont="1" applyBorder="1" applyAlignment="1" applyProtection="1">
      <alignment horizontal="center"/>
      <protection/>
    </xf>
    <xf numFmtId="3" fontId="24" fillId="0" borderId="0" xfId="79" applyNumberFormat="1" applyFont="1" applyBorder="1" applyAlignment="1" applyProtection="1">
      <alignment horizontal="center"/>
      <protection/>
    </xf>
    <xf numFmtId="3" fontId="25" fillId="0" borderId="0" xfId="81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16" xfId="81" applyFont="1" applyFill="1" applyBorder="1">
      <alignment/>
      <protection/>
    </xf>
    <xf numFmtId="1" fontId="20" fillId="0" borderId="0" xfId="0" applyNumberFormat="1" applyFont="1" applyBorder="1" applyAlignment="1">
      <alignment horizontal="center"/>
    </xf>
    <xf numFmtId="3" fontId="22" fillId="0" borderId="17" xfId="81" applyNumberFormat="1" applyFont="1" applyFill="1" applyBorder="1" applyAlignment="1">
      <alignment horizontal="center"/>
      <protection/>
    </xf>
    <xf numFmtId="3" fontId="21" fillId="0" borderId="18" xfId="81" applyNumberFormat="1" applyFont="1" applyFill="1" applyBorder="1" applyAlignment="1">
      <alignment horizontal="center"/>
      <protection/>
    </xf>
    <xf numFmtId="3" fontId="21" fillId="0" borderId="19" xfId="81" applyNumberFormat="1" applyFont="1" applyFill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49" fontId="21" fillId="0" borderId="32" xfId="80" applyNumberFormat="1" applyFont="1" applyFill="1" applyBorder="1" applyAlignment="1">
      <alignment horizontal="center"/>
      <protection/>
    </xf>
    <xf numFmtId="49" fontId="25" fillId="0" borderId="32" xfId="80" applyNumberFormat="1" applyFont="1" applyFill="1" applyBorder="1" applyAlignment="1">
      <alignment horizontal="center"/>
      <protection/>
    </xf>
    <xf numFmtId="49" fontId="21" fillId="0" borderId="33" xfId="80" applyNumberFormat="1" applyFont="1" applyFill="1" applyBorder="1" applyAlignment="1">
      <alignment horizontal="center"/>
      <protection/>
    </xf>
    <xf numFmtId="3" fontId="21" fillId="0" borderId="32" xfId="81" applyNumberFormat="1" applyFont="1" applyFill="1" applyBorder="1" applyAlignment="1">
      <alignment horizontal="center"/>
      <protection/>
    </xf>
    <xf numFmtId="3" fontId="21" fillId="0" borderId="33" xfId="81" applyNumberFormat="1" applyFont="1" applyFill="1" applyBorder="1" applyAlignment="1">
      <alignment horizontal="center"/>
      <protection/>
    </xf>
    <xf numFmtId="3" fontId="22" fillId="0" borderId="19" xfId="0" applyNumberFormat="1" applyFont="1" applyBorder="1" applyAlignment="1">
      <alignment horizontal="center"/>
    </xf>
    <xf numFmtId="49" fontId="21" fillId="0" borderId="30" xfId="80" applyNumberFormat="1" applyFont="1" applyFill="1" applyBorder="1" applyAlignment="1">
      <alignment horizontal="center"/>
      <protection/>
    </xf>
    <xf numFmtId="3" fontId="21" fillId="0" borderId="30" xfId="81" applyNumberFormat="1" applyFont="1" applyFill="1" applyBorder="1" applyAlignment="1">
      <alignment horizontal="center"/>
      <protection/>
    </xf>
    <xf numFmtId="0" fontId="21" fillId="0" borderId="18" xfId="0" applyFont="1" applyBorder="1" applyAlignment="1">
      <alignment horizontal="center"/>
    </xf>
    <xf numFmtId="0" fontId="21" fillId="0" borderId="30" xfId="81" applyFont="1" applyFill="1" applyBorder="1" applyAlignment="1">
      <alignment horizontal="center"/>
      <protection/>
    </xf>
    <xf numFmtId="3" fontId="23" fillId="0" borderId="28" xfId="79" applyNumberFormat="1" applyFont="1" applyBorder="1" applyAlignment="1" applyProtection="1">
      <alignment horizontal="center"/>
      <protection/>
    </xf>
    <xf numFmtId="3" fontId="24" fillId="0" borderId="18" xfId="79" applyNumberFormat="1" applyFont="1" applyBorder="1" applyAlignment="1" applyProtection="1">
      <alignment horizontal="center"/>
      <protection/>
    </xf>
    <xf numFmtId="3" fontId="23" fillId="0" borderId="18" xfId="79" applyNumberFormat="1" applyFont="1" applyBorder="1" applyAlignment="1" applyProtection="1">
      <alignment horizontal="center"/>
      <protection/>
    </xf>
    <xf numFmtId="3" fontId="25" fillId="0" borderId="19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" fontId="25" fillId="0" borderId="32" xfId="81" applyNumberFormat="1" applyFont="1" applyFill="1" applyBorder="1" applyAlignment="1">
      <alignment horizontal="center"/>
      <protection/>
    </xf>
    <xf numFmtId="49" fontId="21" fillId="0" borderId="0" xfId="81" applyNumberFormat="1" applyFont="1" applyFill="1" applyBorder="1" applyAlignment="1">
      <alignment horizontal="center"/>
      <protection/>
    </xf>
    <xf numFmtId="3" fontId="27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182" fontId="21" fillId="0" borderId="31" xfId="72" applyNumberFormat="1" applyFont="1" applyBorder="1" applyAlignment="1">
      <alignment horizontal="center"/>
    </xf>
    <xf numFmtId="3" fontId="21" fillId="0" borderId="32" xfId="80" applyNumberFormat="1" applyFont="1" applyFill="1" applyBorder="1" applyAlignment="1">
      <alignment horizontal="center"/>
      <protection/>
    </xf>
    <xf numFmtId="3" fontId="22" fillId="0" borderId="30" xfId="81" applyNumberFormat="1" applyFont="1" applyFill="1" applyBorder="1" applyAlignment="1">
      <alignment horizontal="center"/>
      <protection/>
    </xf>
    <xf numFmtId="49" fontId="22" fillId="0" borderId="30" xfId="0" applyNumberFormat="1" applyFont="1" applyBorder="1" applyAlignment="1">
      <alignment horizontal="center"/>
    </xf>
    <xf numFmtId="49" fontId="21" fillId="0" borderId="31" xfId="80" applyNumberFormat="1" applyFont="1" applyFill="1" applyBorder="1" applyAlignment="1">
      <alignment horizontal="center"/>
      <protection/>
    </xf>
    <xf numFmtId="3" fontId="21" fillId="0" borderId="31" xfId="81" applyNumberFormat="1" applyFont="1" applyFill="1" applyBorder="1" applyAlignment="1">
      <alignment horizontal="center"/>
      <protection/>
    </xf>
    <xf numFmtId="0" fontId="25" fillId="0" borderId="33" xfId="0" applyFont="1" applyBorder="1" applyAlignment="1">
      <alignment horizontal="center"/>
    </xf>
    <xf numFmtId="3" fontId="25" fillId="0" borderId="33" xfId="0" applyNumberFormat="1" applyFont="1" applyBorder="1" applyAlignment="1">
      <alignment horizontal="center"/>
    </xf>
    <xf numFmtId="3" fontId="21" fillId="0" borderId="32" xfId="72" applyNumberFormat="1" applyFont="1" applyFill="1" applyBorder="1" applyAlignment="1">
      <alignment horizontal="center"/>
    </xf>
    <xf numFmtId="3" fontId="21" fillId="0" borderId="30" xfId="80" applyNumberFormat="1" applyFont="1" applyFill="1" applyBorder="1" applyAlignment="1">
      <alignment horizontal="center"/>
      <protection/>
    </xf>
    <xf numFmtId="3" fontId="20" fillId="0" borderId="0" xfId="0" applyNumberFormat="1" applyFont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alb" xfId="62"/>
    <cellStyle name="Hea" xfId="63"/>
    <cellStyle name="Heading 1" xfId="64"/>
    <cellStyle name="Heading 2" xfId="65"/>
    <cellStyle name="Heading 3" xfId="66"/>
    <cellStyle name="Heading 4" xfId="67"/>
    <cellStyle name="Hoiatuse tekst" xfId="68"/>
    <cellStyle name="Hyperlink" xfId="69"/>
    <cellStyle name="Input" xfId="70"/>
    <cellStyle name="Kokku" xfId="71"/>
    <cellStyle name="Comma" xfId="72"/>
    <cellStyle name="Comma [0]" xfId="73"/>
    <cellStyle name="Kontrolli lahtrit" xfId="74"/>
    <cellStyle name="Followed Hyperlink" xfId="75"/>
    <cellStyle name="Lingitud lahter" xfId="76"/>
    <cellStyle name="Märkus" xfId="77"/>
    <cellStyle name="Neutraalne" xfId="78"/>
    <cellStyle name="Normal 2" xfId="79"/>
    <cellStyle name="Normal_Sheet1" xfId="80"/>
    <cellStyle name="Normal_Sheet1 2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9"/>
  <sheetViews>
    <sheetView tabSelected="1" workbookViewId="0" topLeftCell="A1">
      <selection activeCell="G18" sqref="G18"/>
    </sheetView>
  </sheetViews>
  <sheetFormatPr defaultColWidth="9.140625" defaultRowHeight="12.75" outlineLevelRow="1"/>
  <cols>
    <col min="1" max="1" width="5.140625" style="1" customWidth="1"/>
    <col min="2" max="2" width="45.140625" style="1" customWidth="1"/>
    <col min="3" max="3" width="10.421875" style="38" customWidth="1"/>
    <col min="4" max="4" width="11.421875" style="57" customWidth="1"/>
    <col min="5" max="5" width="11.57421875" style="57" customWidth="1"/>
    <col min="6" max="6" width="10.140625" style="1" bestFit="1" customWidth="1"/>
    <col min="7" max="7" width="10.57421875" style="21" customWidth="1"/>
    <col min="8" max="9" width="9.140625" style="21" customWidth="1"/>
    <col min="10" max="16384" width="9.140625" style="1" customWidth="1"/>
  </cols>
  <sheetData>
    <row r="1" ht="15.75">
      <c r="C1" s="57" t="s">
        <v>40</v>
      </c>
    </row>
    <row r="2" ht="15.75">
      <c r="B2" s="1" t="s">
        <v>42</v>
      </c>
    </row>
    <row r="4" spans="1:5" ht="15.75">
      <c r="A4" s="2"/>
      <c r="B4" s="3" t="s">
        <v>50</v>
      </c>
      <c r="C4" s="39"/>
      <c r="D4" s="116"/>
      <c r="E4" s="117"/>
    </row>
    <row r="5" spans="1:5" ht="30.75" thickBot="1">
      <c r="A5" s="2"/>
      <c r="B5" s="2"/>
      <c r="C5" s="47" t="s">
        <v>38</v>
      </c>
      <c r="D5" s="47" t="s">
        <v>44</v>
      </c>
      <c r="E5" s="47" t="s">
        <v>46</v>
      </c>
    </row>
    <row r="6" spans="1:11" ht="16.5" thickBot="1">
      <c r="A6" s="7"/>
      <c r="B6" s="6" t="s">
        <v>0</v>
      </c>
      <c r="C6" s="88">
        <f>SUM(C7:C10)</f>
        <v>940341</v>
      </c>
      <c r="D6" s="92">
        <f>+D7+D8+D9+D10</f>
        <v>-2952</v>
      </c>
      <c r="E6" s="92">
        <f>SUM(E7:E10)</f>
        <v>937389</v>
      </c>
      <c r="G6" s="66"/>
      <c r="I6" s="64"/>
      <c r="J6" s="65"/>
      <c r="K6" s="66"/>
    </row>
    <row r="7" spans="1:11" ht="15.75" outlineLevel="1">
      <c r="A7" s="10">
        <v>30</v>
      </c>
      <c r="B7" s="4" t="s">
        <v>1</v>
      </c>
      <c r="C7" s="89">
        <v>602109</v>
      </c>
      <c r="D7" s="96">
        <v>0</v>
      </c>
      <c r="E7" s="96">
        <f>+C7</f>
        <v>602109</v>
      </c>
      <c r="G7" s="58"/>
      <c r="I7" s="67"/>
      <c r="J7" s="58"/>
      <c r="K7" s="58"/>
    </row>
    <row r="8" spans="1:11" ht="15.75" outlineLevel="1">
      <c r="A8" s="9">
        <v>32</v>
      </c>
      <c r="B8" s="5" t="s">
        <v>2</v>
      </c>
      <c r="C8" s="89">
        <v>72075</v>
      </c>
      <c r="D8" s="111">
        <v>-17141</v>
      </c>
      <c r="E8" s="111">
        <f>+D8+C8</f>
        <v>54934</v>
      </c>
      <c r="G8" s="58"/>
      <c r="I8" s="67"/>
      <c r="J8" s="58"/>
      <c r="K8" s="58"/>
    </row>
    <row r="9" spans="1:11" ht="15.75" outlineLevel="1">
      <c r="A9" s="9">
        <v>35</v>
      </c>
      <c r="B9" s="5" t="s">
        <v>34</v>
      </c>
      <c r="C9" s="89">
        <v>248703</v>
      </c>
      <c r="D9" s="111">
        <v>14189</v>
      </c>
      <c r="E9" s="111">
        <f>+D9+C9</f>
        <v>262892</v>
      </c>
      <c r="G9" s="58"/>
      <c r="I9" s="67"/>
      <c r="J9" s="58"/>
      <c r="K9" s="58"/>
    </row>
    <row r="10" spans="1:11" ht="16.5" outlineLevel="1" thickBot="1">
      <c r="A10" s="11">
        <v>38</v>
      </c>
      <c r="B10" s="12" t="s">
        <v>3</v>
      </c>
      <c r="C10" s="90">
        <v>17454</v>
      </c>
      <c r="D10" s="118">
        <v>0</v>
      </c>
      <c r="E10" s="118">
        <f>+D10+C10</f>
        <v>17454</v>
      </c>
      <c r="G10" s="58"/>
      <c r="I10" s="67"/>
      <c r="J10" s="58"/>
      <c r="K10" s="58"/>
    </row>
    <row r="11" spans="1:11" ht="16.5" thickBot="1">
      <c r="A11" s="7"/>
      <c r="B11" s="6" t="s">
        <v>4</v>
      </c>
      <c r="C11" s="88">
        <f>SUM(C12:C13)</f>
        <v>900417</v>
      </c>
      <c r="D11" s="92">
        <f>+D12+D13</f>
        <v>32035</v>
      </c>
      <c r="E11" s="92">
        <f>+E12+E13</f>
        <v>932452</v>
      </c>
      <c r="G11" s="66"/>
      <c r="I11" s="64"/>
      <c r="J11" s="66"/>
      <c r="K11" s="66"/>
    </row>
    <row r="12" spans="1:11" ht="15.75" outlineLevel="1">
      <c r="A12" s="13"/>
      <c r="B12" s="5" t="s">
        <v>35</v>
      </c>
      <c r="C12" s="119">
        <v>24776</v>
      </c>
      <c r="D12" s="96">
        <v>-4085</v>
      </c>
      <c r="E12" s="96">
        <f>+D12+C12</f>
        <v>20691</v>
      </c>
      <c r="G12" s="58"/>
      <c r="I12" s="67"/>
      <c r="J12" s="58"/>
      <c r="K12" s="58"/>
    </row>
    <row r="13" spans="1:11" ht="16.5" outlineLevel="1" thickBot="1">
      <c r="A13" s="14"/>
      <c r="B13" s="12" t="s">
        <v>5</v>
      </c>
      <c r="C13" s="95">
        <v>875641</v>
      </c>
      <c r="D13" s="118">
        <v>36120</v>
      </c>
      <c r="E13" s="118">
        <f>+D13+C13</f>
        <v>911761</v>
      </c>
      <c r="F13" s="21"/>
      <c r="G13" s="58"/>
      <c r="I13" s="67"/>
      <c r="J13" s="58"/>
      <c r="K13" s="58"/>
    </row>
    <row r="14" spans="1:11" ht="16.5" thickBot="1">
      <c r="A14" s="7"/>
      <c r="B14" s="30" t="s">
        <v>32</v>
      </c>
      <c r="C14" s="91">
        <f>SUM(C6-C11)</f>
        <v>39924</v>
      </c>
      <c r="D14" s="92">
        <f>+D6-D11</f>
        <v>-34987</v>
      </c>
      <c r="E14" s="92">
        <f>+E6-E11</f>
        <v>4937</v>
      </c>
      <c r="F14" s="54"/>
      <c r="G14" s="70"/>
      <c r="I14" s="68"/>
      <c r="J14" s="69"/>
      <c r="K14" s="70"/>
    </row>
    <row r="15" spans="1:11" ht="16.5" thickBot="1">
      <c r="A15" s="7"/>
      <c r="B15" s="8" t="s">
        <v>6</v>
      </c>
      <c r="C15" s="93">
        <f>SUM(C16:C21)</f>
        <v>-336233</v>
      </c>
      <c r="D15" s="92">
        <f>+D16+D17+D18+D19+D20+D21</f>
        <v>86493</v>
      </c>
      <c r="E15" s="92">
        <f>+E16+E17+E18+E19+E20+E21</f>
        <v>-249740</v>
      </c>
      <c r="F15" s="54"/>
      <c r="G15" s="70"/>
      <c r="I15" s="70"/>
      <c r="J15" s="71"/>
      <c r="K15" s="70"/>
    </row>
    <row r="16" spans="1:11" ht="15.75">
      <c r="A16" s="42">
        <v>381</v>
      </c>
      <c r="B16" s="53" t="s">
        <v>36</v>
      </c>
      <c r="C16" s="119">
        <v>21650</v>
      </c>
      <c r="D16" s="96">
        <v>19545</v>
      </c>
      <c r="E16" s="120">
        <f aca="true" t="shared" si="0" ref="E16:E21">+D16+C16</f>
        <v>41195</v>
      </c>
      <c r="F16" s="24"/>
      <c r="G16" s="72"/>
      <c r="I16" s="70"/>
      <c r="J16" s="54"/>
      <c r="K16" s="72"/>
    </row>
    <row r="17" spans="1:11" ht="15.75" outlineLevel="1">
      <c r="A17" s="9">
        <v>15</v>
      </c>
      <c r="B17" s="34" t="s">
        <v>7</v>
      </c>
      <c r="C17" s="94">
        <v>-377748</v>
      </c>
      <c r="D17" s="128">
        <v>80000</v>
      </c>
      <c r="E17" s="100">
        <f t="shared" si="0"/>
        <v>-297748</v>
      </c>
      <c r="F17" s="25"/>
      <c r="G17" s="67"/>
      <c r="I17" s="54"/>
      <c r="J17" s="59"/>
      <c r="K17" s="67"/>
    </row>
    <row r="18" spans="1:11" ht="20.25" customHeight="1" outlineLevel="1">
      <c r="A18" s="9">
        <v>3502</v>
      </c>
      <c r="B18" s="49" t="s">
        <v>8</v>
      </c>
      <c r="C18" s="94">
        <v>50000</v>
      </c>
      <c r="D18" s="121">
        <v>-3488</v>
      </c>
      <c r="E18" s="100">
        <f t="shared" si="0"/>
        <v>46512</v>
      </c>
      <c r="F18" s="26"/>
      <c r="G18" s="67"/>
      <c r="I18" s="54"/>
      <c r="J18" s="73"/>
      <c r="K18" s="74"/>
    </row>
    <row r="19" spans="1:11" ht="15.75" outlineLevel="1">
      <c r="A19" s="9">
        <v>4502</v>
      </c>
      <c r="B19" s="49" t="s">
        <v>45</v>
      </c>
      <c r="C19" s="94">
        <v>-28735</v>
      </c>
      <c r="D19" s="121">
        <v>-9024</v>
      </c>
      <c r="E19" s="100">
        <f t="shared" si="0"/>
        <v>-37759</v>
      </c>
      <c r="F19" s="26"/>
      <c r="G19" s="67"/>
      <c r="I19" s="54"/>
      <c r="J19" s="75"/>
      <c r="K19" s="74"/>
    </row>
    <row r="20" spans="1:11" ht="15.75" outlineLevel="1">
      <c r="A20" s="9">
        <v>655</v>
      </c>
      <c r="B20" s="34" t="s">
        <v>37</v>
      </c>
      <c r="C20" s="94">
        <v>0</v>
      </c>
      <c r="D20" s="97" t="s">
        <v>43</v>
      </c>
      <c r="E20" s="100">
        <f t="shared" si="0"/>
        <v>0</v>
      </c>
      <c r="F20" s="26"/>
      <c r="G20" s="67"/>
      <c r="I20" s="54"/>
      <c r="J20" s="75"/>
      <c r="K20" s="76"/>
    </row>
    <row r="21" spans="1:11" ht="16.5" outlineLevel="1" thickBot="1">
      <c r="A21" s="35">
        <v>65</v>
      </c>
      <c r="B21" s="36" t="s">
        <v>29</v>
      </c>
      <c r="C21" s="95">
        <v>-1400</v>
      </c>
      <c r="D21" s="99" t="s">
        <v>47</v>
      </c>
      <c r="E21" s="101">
        <f t="shared" si="0"/>
        <v>-1940</v>
      </c>
      <c r="F21" s="25"/>
      <c r="G21" s="67"/>
      <c r="I21" s="54"/>
      <c r="J21" s="59"/>
      <c r="K21" s="114"/>
    </row>
    <row r="22" spans="1:11" ht="16.5" thickBot="1">
      <c r="A22" s="14"/>
      <c r="B22" s="33" t="s">
        <v>31</v>
      </c>
      <c r="C22" s="93">
        <f>SUM(C14+C15)</f>
        <v>-296309</v>
      </c>
      <c r="D22" s="92">
        <f>+D15+D14</f>
        <v>51506</v>
      </c>
      <c r="E22" s="122">
        <f>+E14+E15</f>
        <v>-244803</v>
      </c>
      <c r="F22" s="25"/>
      <c r="G22" s="78"/>
      <c r="I22" s="70"/>
      <c r="J22" s="77"/>
      <c r="K22" s="78"/>
    </row>
    <row r="23" spans="1:11" ht="16.5" thickBot="1">
      <c r="A23" s="14"/>
      <c r="B23" s="33" t="s">
        <v>9</v>
      </c>
      <c r="C23" s="102">
        <f>+C24+C25</f>
        <v>135692</v>
      </c>
      <c r="D23" s="123" t="s">
        <v>51</v>
      </c>
      <c r="E23" s="122">
        <f>+D23+C23</f>
        <v>90922</v>
      </c>
      <c r="F23" s="25"/>
      <c r="G23" s="78"/>
      <c r="I23" s="70"/>
      <c r="J23" s="77"/>
      <c r="K23" s="78"/>
    </row>
    <row r="24" spans="1:11" ht="16.5" thickBot="1">
      <c r="A24" s="31"/>
      <c r="B24" s="32" t="s">
        <v>39</v>
      </c>
      <c r="C24" s="95">
        <v>150000</v>
      </c>
      <c r="D24" s="129">
        <v>-36000</v>
      </c>
      <c r="E24" s="104">
        <f>+C24+D24</f>
        <v>114000</v>
      </c>
      <c r="F24" s="25"/>
      <c r="G24" s="67"/>
      <c r="I24" s="54"/>
      <c r="J24" s="59"/>
      <c r="K24" s="67"/>
    </row>
    <row r="25" spans="1:11" ht="16.5" thickBot="1">
      <c r="A25" s="31"/>
      <c r="B25" s="86" t="s">
        <v>41</v>
      </c>
      <c r="C25" s="95">
        <v>-14308</v>
      </c>
      <c r="D25" s="103" t="s">
        <v>52</v>
      </c>
      <c r="E25" s="104">
        <f>+D25+C25</f>
        <v>-23078</v>
      </c>
      <c r="F25" s="25"/>
      <c r="G25" s="67"/>
      <c r="I25" s="54"/>
      <c r="J25" s="59"/>
      <c r="K25" s="67"/>
    </row>
    <row r="26" spans="1:11" ht="30" thickBot="1">
      <c r="A26" s="37">
        <v>100</v>
      </c>
      <c r="B26" s="29" t="s">
        <v>10</v>
      </c>
      <c r="C26" s="93">
        <f>+C22+C23</f>
        <v>-160617</v>
      </c>
      <c r="D26" s="92">
        <f>+D22+D23</f>
        <v>6736</v>
      </c>
      <c r="E26" s="122">
        <f>+E23+E22</f>
        <v>-153881</v>
      </c>
      <c r="F26" s="25"/>
      <c r="G26" s="78"/>
      <c r="I26" s="70"/>
      <c r="J26" s="69"/>
      <c r="K26" s="78"/>
    </row>
    <row r="27" spans="1:11" ht="16.5" thickBot="1">
      <c r="A27" s="2"/>
      <c r="B27" s="3" t="s">
        <v>30</v>
      </c>
      <c r="C27" s="105"/>
      <c r="D27" s="103"/>
      <c r="E27" s="106"/>
      <c r="F27" s="25"/>
      <c r="G27" s="60"/>
      <c r="I27" s="24"/>
      <c r="J27" s="59"/>
      <c r="K27" s="60"/>
    </row>
    <row r="28" spans="1:11" ht="15.75">
      <c r="A28" s="16" t="s">
        <v>11</v>
      </c>
      <c r="B28" s="15" t="s">
        <v>12</v>
      </c>
      <c r="C28" s="107">
        <v>198190</v>
      </c>
      <c r="D28" s="124" t="s">
        <v>53</v>
      </c>
      <c r="E28" s="125">
        <f>+C28+D28</f>
        <v>226110</v>
      </c>
      <c r="F28" s="46"/>
      <c r="G28" s="74"/>
      <c r="I28" s="79"/>
      <c r="J28" s="73"/>
      <c r="K28" s="74"/>
    </row>
    <row r="29" spans="1:11" ht="15.75">
      <c r="A29" s="19"/>
      <c r="B29" s="18" t="s">
        <v>33</v>
      </c>
      <c r="C29" s="108">
        <v>3611</v>
      </c>
      <c r="D29" s="98"/>
      <c r="E29" s="113">
        <v>3611</v>
      </c>
      <c r="F29" s="45"/>
      <c r="G29" s="81"/>
      <c r="H29" s="130"/>
      <c r="I29" s="80"/>
      <c r="J29" s="75"/>
      <c r="K29" s="81"/>
    </row>
    <row r="30" spans="1:11" ht="15.75">
      <c r="A30" s="17" t="s">
        <v>13</v>
      </c>
      <c r="B30" s="5" t="s">
        <v>14</v>
      </c>
      <c r="C30" s="109">
        <v>3530</v>
      </c>
      <c r="D30" s="97" t="s">
        <v>48</v>
      </c>
      <c r="E30" s="100">
        <f>+D30+C30</f>
        <v>4130</v>
      </c>
      <c r="F30" s="51"/>
      <c r="G30" s="74"/>
      <c r="I30" s="79"/>
      <c r="J30" s="59"/>
      <c r="K30" s="74"/>
    </row>
    <row r="31" spans="1:11" ht="15.75">
      <c r="A31" s="17" t="s">
        <v>15</v>
      </c>
      <c r="B31" s="5" t="s">
        <v>16</v>
      </c>
      <c r="C31" s="109">
        <v>59403</v>
      </c>
      <c r="D31" s="97" t="s">
        <v>49</v>
      </c>
      <c r="E31" s="100">
        <f>+D31+C31</f>
        <v>57963</v>
      </c>
      <c r="F31" s="52"/>
      <c r="G31" s="74"/>
      <c r="I31" s="79"/>
      <c r="J31" s="73"/>
      <c r="K31" s="74"/>
    </row>
    <row r="32" spans="1:11" ht="15.75">
      <c r="A32" s="17" t="s">
        <v>17</v>
      </c>
      <c r="B32" s="5" t="s">
        <v>18</v>
      </c>
      <c r="C32" s="109">
        <v>13424</v>
      </c>
      <c r="D32" s="112">
        <v>-300</v>
      </c>
      <c r="E32" s="100">
        <f>+D32+C32</f>
        <v>13124</v>
      </c>
      <c r="F32" s="27"/>
      <c r="G32" s="74"/>
      <c r="I32" s="79"/>
      <c r="J32" s="82"/>
      <c r="K32" s="74"/>
    </row>
    <row r="33" spans="1:11" ht="15.75">
      <c r="A33" s="17" t="s">
        <v>19</v>
      </c>
      <c r="B33" s="5" t="s">
        <v>20</v>
      </c>
      <c r="C33" s="109">
        <v>20608</v>
      </c>
      <c r="D33" s="111">
        <v>166</v>
      </c>
      <c r="E33" s="100">
        <f>+D33+C33</f>
        <v>20774</v>
      </c>
      <c r="F33" s="21"/>
      <c r="G33" s="74"/>
      <c r="I33" s="79"/>
      <c r="J33" s="54"/>
      <c r="K33" s="74"/>
    </row>
    <row r="34" spans="1:11" ht="15.75">
      <c r="A34" s="17" t="s">
        <v>21</v>
      </c>
      <c r="B34" s="5" t="s">
        <v>22</v>
      </c>
      <c r="C34" s="109">
        <v>2500</v>
      </c>
      <c r="D34" s="112"/>
      <c r="E34" s="100">
        <v>2500</v>
      </c>
      <c r="G34" s="74"/>
      <c r="I34" s="79"/>
      <c r="J34" s="83"/>
      <c r="K34" s="74"/>
    </row>
    <row r="35" spans="1:11" ht="15.75">
      <c r="A35" s="17" t="s">
        <v>23</v>
      </c>
      <c r="B35" s="5" t="s">
        <v>24</v>
      </c>
      <c r="C35" s="109">
        <v>114478</v>
      </c>
      <c r="D35" s="111">
        <v>-6641</v>
      </c>
      <c r="E35" s="100">
        <f>+C35+D35</f>
        <v>107837</v>
      </c>
      <c r="G35" s="74"/>
      <c r="H35" s="44"/>
      <c r="I35" s="79"/>
      <c r="J35" s="54"/>
      <c r="K35" s="74"/>
    </row>
    <row r="36" spans="1:11" ht="15.75">
      <c r="A36" s="19"/>
      <c r="B36" s="18" t="s">
        <v>33</v>
      </c>
      <c r="C36" s="108">
        <v>2000</v>
      </c>
      <c r="D36" s="112">
        <v>-1600</v>
      </c>
      <c r="E36" s="100">
        <f>+C36+D36</f>
        <v>400</v>
      </c>
      <c r="G36" s="81"/>
      <c r="I36" s="80"/>
      <c r="J36" s="83"/>
      <c r="K36" s="81"/>
    </row>
    <row r="37" spans="1:14" ht="15.75">
      <c r="A37" s="17" t="s">
        <v>25</v>
      </c>
      <c r="B37" s="5" t="s">
        <v>26</v>
      </c>
      <c r="C37" s="109">
        <v>462248</v>
      </c>
      <c r="D37" s="111">
        <v>12215</v>
      </c>
      <c r="E37" s="100">
        <f>+D37+C37</f>
        <v>474463</v>
      </c>
      <c r="G37" s="74"/>
      <c r="I37" s="79"/>
      <c r="J37" s="54"/>
      <c r="K37" s="74"/>
      <c r="N37" s="43"/>
    </row>
    <row r="38" spans="1:11" ht="15.75">
      <c r="A38" s="19"/>
      <c r="B38" s="18" t="s">
        <v>33</v>
      </c>
      <c r="C38" s="108">
        <v>1200</v>
      </c>
      <c r="D38" s="112"/>
      <c r="E38" s="113">
        <v>1200</v>
      </c>
      <c r="G38" s="81"/>
      <c r="I38" s="80"/>
      <c r="J38" s="83"/>
      <c r="K38" s="81"/>
    </row>
    <row r="39" spans="1:11" ht="15.75">
      <c r="A39" s="17" t="s">
        <v>27</v>
      </c>
      <c r="B39" s="5" t="s">
        <v>28</v>
      </c>
      <c r="C39" s="109">
        <v>26036</v>
      </c>
      <c r="D39" s="112">
        <v>-485</v>
      </c>
      <c r="E39" s="100">
        <f>+D39+C39</f>
        <v>25551</v>
      </c>
      <c r="G39" s="74"/>
      <c r="I39" s="79"/>
      <c r="J39" s="24"/>
      <c r="K39" s="74"/>
    </row>
    <row r="40" spans="1:11" ht="16.5" thickBot="1">
      <c r="A40" s="20"/>
      <c r="B40" s="28" t="s">
        <v>33</v>
      </c>
      <c r="C40" s="110">
        <v>17965</v>
      </c>
      <c r="D40" s="126">
        <v>-2485</v>
      </c>
      <c r="E40" s="127">
        <f>+D40+C40</f>
        <v>15480</v>
      </c>
      <c r="F40" s="55"/>
      <c r="G40" s="115"/>
      <c r="I40" s="84"/>
      <c r="J40" s="83"/>
      <c r="K40" s="85"/>
    </row>
    <row r="41" spans="2:11" ht="15.75">
      <c r="B41" s="22"/>
      <c r="C41" s="40"/>
      <c r="D41" s="87">
        <f>+D28+D30+D31+D32+D33+D35+D37+D39</f>
        <v>32035</v>
      </c>
      <c r="E41" s="58">
        <f>+E28+E30+E31+E32+E33+E34+E35+E37+E39</f>
        <v>932452</v>
      </c>
      <c r="F41" s="56">
        <v>932452</v>
      </c>
      <c r="G41" s="58"/>
      <c r="J41" s="21"/>
      <c r="K41" s="21"/>
    </row>
    <row r="42" spans="2:11" ht="15.75">
      <c r="B42" s="23"/>
      <c r="C42" s="41"/>
      <c r="D42" s="63"/>
      <c r="E42" s="62"/>
      <c r="J42" s="21"/>
      <c r="K42" s="21"/>
    </row>
    <row r="43" spans="2:11" ht="15.75">
      <c r="B43" s="21"/>
      <c r="C43" s="50"/>
      <c r="D43" s="61"/>
      <c r="J43" s="21"/>
      <c r="K43" s="21"/>
    </row>
    <row r="44" spans="3:11" ht="15.75">
      <c r="C44" s="48"/>
      <c r="J44" s="21"/>
      <c r="K44" s="21"/>
    </row>
    <row r="45" spans="3:11" ht="15.75">
      <c r="C45" s="48"/>
      <c r="J45" s="21"/>
      <c r="K45" s="21"/>
    </row>
    <row r="46" spans="3:11" ht="15.75">
      <c r="C46" s="48"/>
      <c r="J46" s="21"/>
      <c r="K46" s="21"/>
    </row>
    <row r="47" spans="3:11" ht="15.75">
      <c r="C47" s="48"/>
      <c r="J47" s="21"/>
      <c r="K47" s="21"/>
    </row>
    <row r="48" spans="10:11" ht="15.75">
      <c r="J48" s="21"/>
      <c r="K48" s="21"/>
    </row>
    <row r="49" spans="10:11" ht="15.75">
      <c r="J49" s="21"/>
      <c r="K49" s="21"/>
    </row>
    <row r="50" spans="10:11" ht="15.75">
      <c r="J50" s="21"/>
      <c r="K50" s="21"/>
    </row>
    <row r="51" spans="10:11" ht="15.75">
      <c r="J51" s="21"/>
      <c r="K51" s="21"/>
    </row>
    <row r="52" spans="10:11" ht="15.75">
      <c r="J52" s="21"/>
      <c r="K52" s="21"/>
    </row>
    <row r="53" spans="10:11" ht="15.75">
      <c r="J53" s="21"/>
      <c r="K53" s="21"/>
    </row>
    <row r="54" spans="10:11" ht="15.75">
      <c r="J54" s="21"/>
      <c r="K54" s="21"/>
    </row>
    <row r="55" spans="10:11" ht="15.75">
      <c r="J55" s="21"/>
      <c r="K55" s="21"/>
    </row>
    <row r="56" spans="10:11" ht="15.75">
      <c r="J56" s="21"/>
      <c r="K56" s="21"/>
    </row>
    <row r="57" spans="10:11" ht="15.75">
      <c r="J57" s="21"/>
      <c r="K57" s="21"/>
    </row>
    <row r="58" spans="10:11" ht="15.75">
      <c r="J58" s="21"/>
      <c r="K58" s="21"/>
    </row>
    <row r="59" spans="10:11" ht="15.75">
      <c r="J59" s="21"/>
      <c r="K59" s="21"/>
    </row>
    <row r="60" spans="10:11" ht="15.75">
      <c r="J60" s="21"/>
      <c r="K60" s="21"/>
    </row>
    <row r="61" spans="10:11" ht="15.75">
      <c r="J61" s="21"/>
      <c r="K61" s="21"/>
    </row>
    <row r="62" spans="10:11" ht="15.75">
      <c r="J62" s="21"/>
      <c r="K62" s="21"/>
    </row>
    <row r="63" spans="10:11" ht="15.75">
      <c r="J63" s="21"/>
      <c r="K63" s="21"/>
    </row>
    <row r="64" spans="10:11" ht="15.75">
      <c r="J64" s="21"/>
      <c r="K64" s="21"/>
    </row>
    <row r="65" spans="10:11" ht="15.75">
      <c r="J65" s="21"/>
      <c r="K65" s="21"/>
    </row>
    <row r="66" spans="10:11" ht="15.75">
      <c r="J66" s="21"/>
      <c r="K66" s="21"/>
    </row>
    <row r="67" spans="10:11" ht="15.75">
      <c r="J67" s="21"/>
      <c r="K67" s="21"/>
    </row>
    <row r="68" spans="10:11" ht="15.75">
      <c r="J68" s="21"/>
      <c r="K68" s="21"/>
    </row>
    <row r="69" spans="10:11" ht="15.75">
      <c r="J69" s="21"/>
      <c r="K69" s="21"/>
    </row>
    <row r="70" spans="10:11" ht="15.75">
      <c r="J70" s="21"/>
      <c r="K70" s="21"/>
    </row>
    <row r="71" spans="10:11" ht="15.75">
      <c r="J71" s="21"/>
      <c r="K71" s="21"/>
    </row>
    <row r="72" spans="10:11" ht="15.75">
      <c r="J72" s="21"/>
      <c r="K72" s="21"/>
    </row>
    <row r="73" spans="10:11" ht="15.75">
      <c r="J73" s="21"/>
      <c r="K73" s="21"/>
    </row>
    <row r="74" spans="10:11" ht="15.75">
      <c r="J74" s="21"/>
      <c r="K74" s="21"/>
    </row>
    <row r="75" spans="10:11" ht="15.75">
      <c r="J75" s="21"/>
      <c r="K75" s="21"/>
    </row>
    <row r="76" spans="10:11" ht="15.75">
      <c r="J76" s="21"/>
      <c r="K76" s="21"/>
    </row>
    <row r="77" spans="10:11" ht="15.75">
      <c r="J77" s="21"/>
      <c r="K77" s="21"/>
    </row>
    <row r="78" spans="10:11" ht="15.75">
      <c r="J78" s="21"/>
      <c r="K78" s="21"/>
    </row>
    <row r="79" spans="10:11" ht="15.75">
      <c r="J79" s="21"/>
      <c r="K79" s="21"/>
    </row>
    <row r="91" ht="22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</dc:creator>
  <cp:keywords/>
  <dc:description/>
  <cp:lastModifiedBy>ulvi viilvere</cp:lastModifiedBy>
  <cp:lastPrinted>2017-09-26T14:44:50Z</cp:lastPrinted>
  <dcterms:created xsi:type="dcterms:W3CDTF">2012-11-22T09:44:16Z</dcterms:created>
  <dcterms:modified xsi:type="dcterms:W3CDTF">2017-09-26T15:02:30Z</dcterms:modified>
  <cp:category/>
  <cp:version/>
  <cp:contentType/>
  <cp:contentStatus/>
</cp:coreProperties>
</file>