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1760" activeTab="0"/>
  </bookViews>
  <sheets>
    <sheet name="EA_strateegia_vorm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<sst xmlns="http://schemas.openxmlformats.org/spreadsheetml/2006/main" count="49" uniqueCount="46">
  <si>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PÕHITEGEVUSE TULUD KOKKU</t>
  </si>
  <si>
    <t>Maksutulud</t>
  </si>
  <si>
    <t>Tulud kaupade ja teenuste müügist</t>
  </si>
  <si>
    <t xml:space="preserve">Muud tegevustulud </t>
  </si>
  <si>
    <t>PÕHITEGEVUSE KULUD KOKKU</t>
  </si>
  <si>
    <t>Muud tegevuskulud</t>
  </si>
  <si>
    <t>INVESTEERIMISTEGEVUS KOKKU</t>
  </si>
  <si>
    <t>Põhivara soetus (-)</t>
  </si>
  <si>
    <t xml:space="preserve">Põhivara soetuseks saadav sihtfinantseerimine(+) </t>
  </si>
  <si>
    <t>FINANTSEERIMISTEGEVUS</t>
  </si>
  <si>
    <t>LIKVIIDSETE VARADE MUUTUS (+ suurenemine, - vähenemine)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</si>
  <si>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</si>
  <si>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</si>
  <si>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</si>
  <si>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</si>
  <si>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</si>
  <si>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</si>
  <si>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</si>
  <si>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</si>
  <si>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</si>
  <si>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</si>
  <si>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</si>
  <si>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</si>
  <si>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</si>
  <si>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</si>
  <si>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</si>
  <si>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</si>
  <si>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</si>
  <si>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</si>
  <si>
    <t>Finantskulud (-)</t>
  </si>
  <si>
    <t>Kohustuste tasumine (-)</t>
  </si>
  <si>
    <t>PÕHITEGEVUSE KULUD TEGEVUSALADE JÄRGI</t>
  </si>
  <si>
    <t>EELARVE TULEM</t>
  </si>
  <si>
    <t>PÕHITEGEVUSE TULEM</t>
  </si>
  <si>
    <t>s.h antavad toetused</t>
  </si>
  <si>
    <t>Saadavad toetused tegevuskuludeks</t>
  </si>
  <si>
    <t xml:space="preserve">Antavad toetused tegevuskuludeks </t>
  </si>
  <si>
    <t>Põhivara müük (+)</t>
  </si>
  <si>
    <t>Finantstulud (+)</t>
  </si>
  <si>
    <t xml:space="preserve">Kinnitatud eelarve </t>
  </si>
  <si>
    <t>Täpsustatud eelarve</t>
  </si>
  <si>
    <t>Lisaeelarve</t>
  </si>
  <si>
    <t>sihtfinantseerimine (-)</t>
  </si>
  <si>
    <t xml:space="preserve">   Lisa 1</t>
  </si>
  <si>
    <t xml:space="preserve">                                                          Laeva Vallavolikogu        12.2015  määrusele nr  </t>
  </si>
  <si>
    <t>LAEVA VALLA 2015. A. EELARVE III LISAEELARVE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</si>
</sst>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00000"/>
    <numFmt numFmtId="175" formatCode="00000\-0000"/>
    <numFmt numFmtId="176" formatCode="0.0"/>
    <numFmt numFmtId="177" formatCode="_-* #,##0.000\ _k_r_-;\-* #,##0.000\ _k_r_-;_-* &quot;-&quot;??\ _k_r_-;_-@_-"/>
    <numFmt numFmtId="178" formatCode="_-* #,##0.0\ _k_r_-;\-* #,##0.0\ _k_r_-;_-* &quot;-&quot;??\ _k_r_-;_-@_-"/>
    <numFmt numFmtId="179" formatCode="[$-425]d\.\ mmmm\ yyyy&quot;. a.&quot;"/>
    <numFmt numFmtId="180" formatCode="#,##0.00\ &quot;kr&quot;"/>
    <numFmt numFmtId="181" formatCode="#,##0.000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8" borderId="0" applyNumberFormat="0" applyBorder="0" applyAlignment="0" applyProtection="0"/>
    <xf numFmtId="0" fontId="7" fillId="2" borderId="1" applyNumberFormat="0" applyAlignment="0" applyProtection="0"/>
    <xf numFmtId="0" fontId="6" fillId="2" borderId="0" applyNumberFormat="0" applyBorder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1" applyNumberFormat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7" applyNumberFormat="0" applyAlignment="0" applyProtection="0"/>
    <xf numFmtId="0" fontId="3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0" fillId="3" borderId="9" applyNumberFormat="0" applyFont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2" borderId="10" applyNumberFormat="0" applyAlignment="0" applyProtection="0"/>
    <xf numFmtId="0" fontId="18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9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40" borderId="15" applyNumberFormat="0" applyAlignment="0" applyProtection="0"/>
  </cellStyleXfs>
  <cellXfs count="13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79" applyFont="1" applyFill="1" applyBorder="1" applyAlignment="1">
      <alignment horizontal="left"/>
      <protection/>
    </xf>
    <xf numFmtId="0" fontId="21" fillId="0" borderId="0" xfId="81" applyFont="1" applyFill="1" applyBorder="1" applyAlignment="1">
      <alignment horizontal="left"/>
      <protection/>
    </xf>
    <xf numFmtId="0" fontId="22" fillId="0" borderId="16" xfId="81" applyFont="1" applyFill="1" applyBorder="1" applyAlignment="1">
      <alignment horizontal="left"/>
      <protection/>
    </xf>
    <xf numFmtId="0" fontId="21" fillId="0" borderId="17" xfId="0" applyFont="1" applyBorder="1" applyAlignment="1">
      <alignment/>
    </xf>
    <xf numFmtId="0" fontId="22" fillId="0" borderId="16" xfId="79" applyFont="1" applyFill="1" applyBorder="1" applyAlignment="1">
      <alignment horizontal="left"/>
      <protection/>
    </xf>
    <xf numFmtId="0" fontId="21" fillId="0" borderId="18" xfId="81" applyFont="1" applyFill="1" applyBorder="1" applyAlignment="1">
      <alignment horizontal="left"/>
      <protection/>
    </xf>
    <xf numFmtId="0" fontId="21" fillId="0" borderId="18" xfId="79" applyFont="1" applyBorder="1" applyAlignment="1">
      <alignment horizontal="left"/>
      <protection/>
    </xf>
    <xf numFmtId="0" fontId="21" fillId="0" borderId="19" xfId="81" applyFont="1" applyFill="1" applyBorder="1" applyAlignment="1">
      <alignment horizontal="left"/>
      <protection/>
    </xf>
    <xf numFmtId="0" fontId="21" fillId="0" borderId="20" xfId="81" applyFont="1" applyFill="1" applyBorder="1" applyAlignment="1">
      <alignment horizontal="left"/>
      <protection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1" xfId="81" applyFont="1" applyFill="1" applyBorder="1" applyAlignment="1">
      <alignment horizontal="left"/>
      <protection/>
    </xf>
    <xf numFmtId="49" fontId="21" fillId="0" borderId="22" xfId="80" applyNumberFormat="1" applyFont="1" applyFill="1" applyBorder="1" applyAlignment="1">
      <alignment horizontal="left"/>
      <protection/>
    </xf>
    <xf numFmtId="49" fontId="21" fillId="0" borderId="23" xfId="80" applyNumberFormat="1" applyFont="1" applyFill="1" applyBorder="1" applyAlignment="1">
      <alignment horizontal="left"/>
      <protection/>
    </xf>
    <xf numFmtId="0" fontId="25" fillId="0" borderId="0" xfId="81" applyFont="1" applyFill="1" applyBorder="1" applyAlignment="1">
      <alignment horizontal="left"/>
      <protection/>
    </xf>
    <xf numFmtId="49" fontId="25" fillId="0" borderId="23" xfId="80" applyNumberFormat="1" applyFont="1" applyFill="1" applyBorder="1" applyAlignment="1">
      <alignment horizontal="left"/>
      <protection/>
    </xf>
    <xf numFmtId="0" fontId="25" fillId="0" borderId="24" xfId="0" applyFont="1" applyBorder="1" applyAlignment="1">
      <alignment/>
    </xf>
    <xf numFmtId="0" fontId="20" fillId="0" borderId="0" xfId="0" applyFont="1" applyAlignment="1">
      <alignment wrapText="1"/>
    </xf>
    <xf numFmtId="0" fontId="2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/>
    </xf>
    <xf numFmtId="49" fontId="25" fillId="0" borderId="0" xfId="80" applyNumberFormat="1" applyFont="1" applyFill="1" applyBorder="1" applyAlignment="1">
      <alignment horizontal="left"/>
      <protection/>
    </xf>
    <xf numFmtId="49" fontId="21" fillId="0" borderId="0" xfId="80" applyNumberFormat="1" applyFont="1" applyFill="1" applyBorder="1" applyAlignment="1">
      <alignment horizontal="left"/>
      <protection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" fontId="23" fillId="0" borderId="0" xfId="79" applyNumberFormat="1" applyFont="1" applyBorder="1" applyAlignment="1" applyProtection="1">
      <alignment horizontal="center"/>
      <protection/>
    </xf>
    <xf numFmtId="1" fontId="24" fillId="0" borderId="0" xfId="79" applyNumberFormat="1" applyFont="1" applyBorder="1" applyAlignment="1" applyProtection="1">
      <alignment horizontal="center"/>
      <protection/>
    </xf>
    <xf numFmtId="1" fontId="25" fillId="0" borderId="0" xfId="0" applyNumberFormat="1" applyFont="1" applyBorder="1" applyAlignment="1">
      <alignment horizontal="center"/>
    </xf>
    <xf numFmtId="0" fontId="25" fillId="0" borderId="20" xfId="81" applyFont="1" applyFill="1" applyBorder="1" applyAlignment="1">
      <alignment horizontal="left"/>
      <protection/>
    </xf>
    <xf numFmtId="0" fontId="22" fillId="0" borderId="16" xfId="81" applyFont="1" applyFill="1" applyBorder="1" applyAlignment="1">
      <alignment horizontal="left" wrapText="1"/>
      <protection/>
    </xf>
    <xf numFmtId="0" fontId="22" fillId="0" borderId="25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5" xfId="79" applyFont="1" applyFill="1" applyBorder="1" applyAlignment="1">
      <alignment horizontal="left"/>
      <protection/>
    </xf>
    <xf numFmtId="174" fontId="21" fillId="0" borderId="17" xfId="0" applyNumberFormat="1" applyFont="1" applyBorder="1" applyAlignment="1">
      <alignment/>
    </xf>
    <xf numFmtId="0" fontId="21" fillId="0" borderId="25" xfId="81" applyFont="1" applyFill="1" applyBorder="1">
      <alignment/>
      <protection/>
    </xf>
    <xf numFmtId="0" fontId="22" fillId="0" borderId="26" xfId="0" applyFont="1" applyBorder="1" applyAlignment="1">
      <alignment/>
    </xf>
    <xf numFmtId="0" fontId="21" fillId="0" borderId="27" xfId="81" applyFont="1" applyFill="1" applyBorder="1">
      <alignment/>
      <protection/>
    </xf>
    <xf numFmtId="0" fontId="21" fillId="0" borderId="19" xfId="0" applyFont="1" applyBorder="1" applyAlignment="1">
      <alignment horizontal="left"/>
    </xf>
    <xf numFmtId="0" fontId="21" fillId="0" borderId="26" xfId="81" applyFont="1" applyFill="1" applyBorder="1">
      <alignment/>
      <protection/>
    </xf>
    <xf numFmtId="0" fontId="21" fillId="0" borderId="17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" fontId="21" fillId="0" borderId="0" xfId="81" applyNumberFormat="1" applyFont="1" applyFill="1" applyBorder="1" applyAlignment="1">
      <alignment horizontal="right"/>
      <protection/>
    </xf>
    <xf numFmtId="1" fontId="25" fillId="0" borderId="0" xfId="81" applyNumberFormat="1" applyFont="1" applyFill="1" applyBorder="1" applyAlignment="1">
      <alignment horizontal="right"/>
      <protection/>
    </xf>
    <xf numFmtId="0" fontId="21" fillId="0" borderId="23" xfId="81" applyFont="1" applyFill="1" applyBorder="1" applyAlignment="1">
      <alignment horizontal="left"/>
      <protection/>
    </xf>
    <xf numFmtId="0" fontId="21" fillId="0" borderId="28" xfId="0" applyFont="1" applyBorder="1" applyAlignment="1">
      <alignment horizontal="left"/>
    </xf>
    <xf numFmtId="0" fontId="21" fillId="0" borderId="29" xfId="79" applyFont="1" applyFill="1" applyBorder="1" applyAlignment="1">
      <alignment horizontal="left"/>
      <protection/>
    </xf>
    <xf numFmtId="0" fontId="21" fillId="0" borderId="30" xfId="81" applyFont="1" applyFill="1" applyBorder="1">
      <alignment/>
      <protection/>
    </xf>
    <xf numFmtId="49" fontId="22" fillId="0" borderId="0" xfId="80" applyNumberFormat="1" applyFont="1" applyFill="1" applyBorder="1" applyAlignment="1">
      <alignment horizontal="left"/>
      <protection/>
    </xf>
    <xf numFmtId="0" fontId="26" fillId="0" borderId="0" xfId="0" applyFont="1" applyAlignment="1">
      <alignment/>
    </xf>
    <xf numFmtId="49" fontId="26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49" fontId="49" fillId="0" borderId="0" xfId="80" applyNumberFormat="1" applyFont="1" applyFill="1" applyBorder="1" applyAlignment="1">
      <alignment horizontal="left"/>
      <protection/>
    </xf>
    <xf numFmtId="49" fontId="50" fillId="0" borderId="0" xfId="80" applyNumberFormat="1" applyFont="1" applyFill="1" applyBorder="1" applyAlignment="1">
      <alignment horizontal="left"/>
      <protection/>
    </xf>
    <xf numFmtId="1" fontId="50" fillId="0" borderId="0" xfId="79" applyNumberFormat="1" applyFont="1" applyBorder="1" applyAlignment="1" applyProtection="1">
      <alignment horizontal="center"/>
      <protection/>
    </xf>
    <xf numFmtId="0" fontId="51" fillId="0" borderId="0" xfId="0" applyFont="1" applyBorder="1" applyAlignment="1">
      <alignment/>
    </xf>
    <xf numFmtId="176" fontId="49" fillId="0" borderId="0" xfId="79" applyNumberFormat="1" applyFont="1" applyBorder="1" applyAlignment="1" applyProtection="1">
      <alignment horizontal="center"/>
      <protection/>
    </xf>
    <xf numFmtId="49" fontId="20" fillId="0" borderId="0" xfId="0" applyNumberFormat="1" applyFont="1" applyAlignment="1">
      <alignment/>
    </xf>
    <xf numFmtId="3" fontId="22" fillId="0" borderId="17" xfId="81" applyNumberFormat="1" applyFont="1" applyFill="1" applyBorder="1" applyAlignment="1">
      <alignment horizontal="center"/>
      <protection/>
    </xf>
    <xf numFmtId="3" fontId="21" fillId="0" borderId="31" xfId="81" applyNumberFormat="1" applyFont="1" applyFill="1" applyBorder="1" applyAlignment="1">
      <alignment horizontal="center"/>
      <protection/>
    </xf>
    <xf numFmtId="3" fontId="21" fillId="0" borderId="32" xfId="81" applyNumberFormat="1" applyFont="1" applyFill="1" applyBorder="1" applyAlignment="1">
      <alignment horizontal="center"/>
      <protection/>
    </xf>
    <xf numFmtId="0" fontId="22" fillId="0" borderId="17" xfId="0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3" fontId="23" fillId="0" borderId="33" xfId="79" applyNumberFormat="1" applyFont="1" applyBorder="1" applyAlignment="1" applyProtection="1">
      <alignment horizontal="center"/>
      <protection/>
    </xf>
    <xf numFmtId="3" fontId="24" fillId="0" borderId="31" xfId="79" applyNumberFormat="1" applyFont="1" applyBorder="1" applyAlignment="1" applyProtection="1">
      <alignment horizontal="center"/>
      <protection/>
    </xf>
    <xf numFmtId="3" fontId="23" fillId="0" borderId="31" xfId="79" applyNumberFormat="1" applyFont="1" applyBorder="1" applyAlignment="1" applyProtection="1">
      <alignment horizontal="center"/>
      <protection/>
    </xf>
    <xf numFmtId="3" fontId="25" fillId="0" borderId="32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3" fontId="26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0" fontId="21" fillId="0" borderId="27" xfId="81" applyFont="1" applyFill="1" applyBorder="1" applyAlignment="1">
      <alignment wrapText="1"/>
      <protection/>
    </xf>
    <xf numFmtId="3" fontId="20" fillId="0" borderId="0" xfId="0" applyNumberFormat="1" applyFont="1" applyBorder="1" applyAlignment="1">
      <alignment horizontal="right"/>
    </xf>
    <xf numFmtId="1" fontId="27" fillId="0" borderId="0" xfId="0" applyNumberFormat="1" applyFont="1" applyAlignment="1">
      <alignment/>
    </xf>
    <xf numFmtId="0" fontId="22" fillId="0" borderId="0" xfId="0" applyFont="1" applyBorder="1" applyAlignment="1">
      <alignment horizontal="right"/>
    </xf>
    <xf numFmtId="0" fontId="21" fillId="0" borderId="0" xfId="81" applyFont="1" applyFill="1" applyBorder="1" applyAlignment="1">
      <alignment horizontal="right"/>
      <protection/>
    </xf>
    <xf numFmtId="0" fontId="25" fillId="0" borderId="0" xfId="81" applyFont="1" applyFill="1" applyBorder="1" applyAlignment="1">
      <alignment horizontal="right"/>
      <protection/>
    </xf>
    <xf numFmtId="0" fontId="50" fillId="0" borderId="0" xfId="81" applyFont="1" applyFill="1" applyBorder="1" applyAlignment="1">
      <alignment horizontal="right"/>
      <protection/>
    </xf>
    <xf numFmtId="0" fontId="26" fillId="0" borderId="33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3" fontId="26" fillId="0" borderId="34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6" fillId="0" borderId="33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1" fontId="25" fillId="0" borderId="0" xfId="79" applyNumberFormat="1" applyFont="1" applyBorder="1" applyAlignment="1" applyProtection="1">
      <alignment horizontal="center"/>
      <protection/>
    </xf>
    <xf numFmtId="1" fontId="21" fillId="0" borderId="0" xfId="79" applyNumberFormat="1" applyFont="1" applyBorder="1" applyAlignment="1" applyProtection="1">
      <alignment horizontal="center"/>
      <protection/>
    </xf>
    <xf numFmtId="3" fontId="26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1" fillId="0" borderId="0" xfId="81" applyNumberFormat="1" applyFont="1" applyFill="1" applyBorder="1" applyAlignment="1">
      <alignment horizontal="right"/>
      <protection/>
    </xf>
    <xf numFmtId="0" fontId="26" fillId="0" borderId="0" xfId="0" applyFont="1" applyAlignment="1">
      <alignment/>
    </xf>
    <xf numFmtId="49" fontId="20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31" xfId="0" applyNumberFormat="1" applyFont="1" applyBorder="1" applyAlignment="1">
      <alignment horizontal="center"/>
    </xf>
    <xf numFmtId="3" fontId="20" fillId="0" borderId="32" xfId="0" applyNumberFormat="1" applyFont="1" applyBorder="1" applyAlignment="1">
      <alignment horizontal="center"/>
    </xf>
    <xf numFmtId="3" fontId="20" fillId="0" borderId="33" xfId="0" applyNumberFormat="1" applyFont="1" applyBorder="1" applyAlignment="1">
      <alignment horizontal="center"/>
    </xf>
    <xf numFmtId="3" fontId="26" fillId="0" borderId="34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0" fillId="0" borderId="34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49" fontId="21" fillId="0" borderId="31" xfId="0" applyNumberFormat="1" applyFont="1" applyBorder="1" applyAlignment="1">
      <alignment horizontal="right"/>
    </xf>
    <xf numFmtId="0" fontId="25" fillId="0" borderId="31" xfId="0" applyFont="1" applyBorder="1" applyAlignment="1">
      <alignment/>
    </xf>
    <xf numFmtId="3" fontId="25" fillId="0" borderId="31" xfId="0" applyNumberFormat="1" applyFont="1" applyBorder="1" applyAlignment="1">
      <alignment/>
    </xf>
    <xf numFmtId="3" fontId="25" fillId="0" borderId="32" xfId="0" applyNumberFormat="1" applyFont="1" applyBorder="1" applyAlignment="1">
      <alignment/>
    </xf>
    <xf numFmtId="3" fontId="50" fillId="0" borderId="0" xfId="81" applyNumberFormat="1" applyFont="1" applyFill="1" applyBorder="1" applyAlignment="1">
      <alignment horizontal="right"/>
      <protection/>
    </xf>
    <xf numFmtId="3" fontId="25" fillId="0" borderId="0" xfId="81" applyNumberFormat="1" applyFont="1" applyFill="1" applyBorder="1" applyAlignment="1">
      <alignment horizontal="right"/>
      <protection/>
    </xf>
    <xf numFmtId="3" fontId="49" fillId="0" borderId="0" xfId="81" applyNumberFormat="1" applyFont="1" applyFill="1" applyBorder="1" applyAlignment="1">
      <alignment horizontal="right"/>
      <protection/>
    </xf>
    <xf numFmtId="3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/>
    </xf>
    <xf numFmtId="3" fontId="21" fillId="0" borderId="33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heck Cell" xfId="59"/>
    <cellStyle name="Explanatory Text" xfId="60"/>
    <cellStyle name="Good" xfId="61"/>
    <cellStyle name="Halb" xfId="62"/>
    <cellStyle name="Hea" xfId="63"/>
    <cellStyle name="Heading 1" xfId="64"/>
    <cellStyle name="Heading 2" xfId="65"/>
    <cellStyle name="Heading 3" xfId="66"/>
    <cellStyle name="Heading 4" xfId="67"/>
    <cellStyle name="Hoiatuse tekst" xfId="68"/>
    <cellStyle name="Hyperlink" xfId="69"/>
    <cellStyle name="Input" xfId="70"/>
    <cellStyle name="Kokku" xfId="71"/>
    <cellStyle name="Comma" xfId="72"/>
    <cellStyle name="Comma [0]" xfId="73"/>
    <cellStyle name="Kontrolli lahtrit" xfId="74"/>
    <cellStyle name="Followed Hyperlink" xfId="75"/>
    <cellStyle name="Lingitud lahter" xfId="76"/>
    <cellStyle name="Märkus" xfId="77"/>
    <cellStyle name="Neutraalne" xfId="78"/>
    <cellStyle name="Normal 2" xfId="79"/>
    <cellStyle name="Normal_Sheet1" xfId="80"/>
    <cellStyle name="Normal_Sheet1 2" xfId="81"/>
    <cellStyle name="Output" xfId="82"/>
    <cellStyle name="Pealkiri" xfId="83"/>
    <cellStyle name="Pealkiri 1" xfId="84"/>
    <cellStyle name="Pealkiri 2" xfId="85"/>
    <cellStyle name="Pealkiri 3" xfId="86"/>
    <cellStyle name="Pealkiri 4" xfId="87"/>
    <cellStyle name="Percent" xfId="88"/>
    <cellStyle name="Rõhk1" xfId="89"/>
    <cellStyle name="Rõhk2" xfId="90"/>
    <cellStyle name="Rõhk3" xfId="91"/>
    <cellStyle name="Rõhk4" xfId="92"/>
    <cellStyle name="Rõhk5" xfId="93"/>
    <cellStyle name="Rõhk6" xfId="94"/>
    <cellStyle name="Selgitav tekst" xfId="95"/>
    <cellStyle name="Sisestus" xfId="96"/>
    <cellStyle name="Currency" xfId="97"/>
    <cellStyle name="Currency [0]" xfId="98"/>
    <cellStyle name="Väljund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6"/>
  <sheetViews>
    <sheetView tabSelected="1" workbookViewId="0" topLeftCell="A22">
      <selection activeCell="D40" sqref="D40"/>
    </sheetView>
  </sheetViews>
  <sheetFormatPr defaultColWidth="9.140625" defaultRowHeight="12.75" outlineLevelRow="1"/>
  <cols>
    <col min="1" max="1" width="5.140625" style="1" customWidth="1"/>
    <col min="2" max="2" width="41.8515625" style="1" customWidth="1"/>
    <col min="3" max="3" width="15.421875" style="45" customWidth="1"/>
    <col min="4" max="4" width="11.421875" style="1" customWidth="1"/>
    <col min="5" max="5" width="12.421875" style="1" customWidth="1"/>
    <col min="6" max="6" width="13.140625" style="1" customWidth="1"/>
    <col min="7" max="7" width="11.7109375" style="45" customWidth="1"/>
    <col min="8" max="9" width="9.140625" style="1" customWidth="1"/>
    <col min="10" max="10" width="13.28125" style="1" customWidth="1"/>
    <col min="11" max="16384" width="9.140625" style="1" customWidth="1"/>
  </cols>
  <sheetData>
    <row r="1" ht="15.75">
      <c r="E1" s="1" t="s">
        <v>43</v>
      </c>
    </row>
    <row r="2" ht="15.75">
      <c r="B2" s="1" t="s">
        <v>44</v>
      </c>
    </row>
    <row r="4" spans="1:12" ht="15.75">
      <c r="A4" s="2"/>
      <c r="B4" s="3" t="s">
        <v>45</v>
      </c>
      <c r="C4" s="46"/>
      <c r="J4"/>
      <c r="K4"/>
      <c r="L4"/>
    </row>
    <row r="5" spans="1:12" ht="32.25" thickBot="1">
      <c r="A5" s="2"/>
      <c r="B5" s="2"/>
      <c r="C5" s="78" t="s">
        <v>39</v>
      </c>
      <c r="D5" s="21" t="s">
        <v>41</v>
      </c>
      <c r="E5" s="102" t="s">
        <v>40</v>
      </c>
      <c r="F5" s="21"/>
      <c r="J5"/>
      <c r="K5"/>
      <c r="L5"/>
    </row>
    <row r="6" spans="1:12" ht="16.5" thickBot="1">
      <c r="A6" s="7"/>
      <c r="B6" s="6" t="s">
        <v>0</v>
      </c>
      <c r="C6" s="64">
        <f>SUM(C7:C10)</f>
        <v>823519</v>
      </c>
      <c r="D6" s="116">
        <f>SUM(D7:D10)</f>
        <v>46490</v>
      </c>
      <c r="E6" s="96">
        <f>+D6+C6</f>
        <v>870009</v>
      </c>
      <c r="F6" s="22"/>
      <c r="G6" s="105"/>
      <c r="J6"/>
      <c r="K6"/>
      <c r="L6"/>
    </row>
    <row r="7" spans="1:7" ht="15.75" outlineLevel="1">
      <c r="A7" s="10">
        <v>30</v>
      </c>
      <c r="B7" s="4" t="s">
        <v>1</v>
      </c>
      <c r="C7" s="65">
        <v>516900</v>
      </c>
      <c r="D7" s="92">
        <v>12000</v>
      </c>
      <c r="E7" s="97">
        <f>+D7+C7</f>
        <v>528900</v>
      </c>
      <c r="F7" s="23"/>
      <c r="G7" s="82"/>
    </row>
    <row r="8" spans="1:7" ht="15.75" outlineLevel="1">
      <c r="A8" s="9">
        <v>32</v>
      </c>
      <c r="B8" s="5" t="s">
        <v>2</v>
      </c>
      <c r="C8" s="65">
        <v>76492</v>
      </c>
      <c r="D8" s="89">
        <v>11856</v>
      </c>
      <c r="E8" s="98">
        <f>+C8+D8</f>
        <v>88348</v>
      </c>
      <c r="F8" s="23"/>
      <c r="G8" s="82"/>
    </row>
    <row r="9" spans="1:7" ht="15.75" outlineLevel="1">
      <c r="A9" s="9">
        <v>35</v>
      </c>
      <c r="B9" s="5" t="s">
        <v>35</v>
      </c>
      <c r="C9" s="65">
        <v>222427</v>
      </c>
      <c r="D9" s="113">
        <v>20579</v>
      </c>
      <c r="E9" s="98">
        <f>+C9+D9</f>
        <v>243006</v>
      </c>
      <c r="F9" s="23"/>
      <c r="G9" s="82"/>
    </row>
    <row r="10" spans="1:7" ht="16.5" outlineLevel="1" thickBot="1">
      <c r="A10" s="11">
        <v>38</v>
      </c>
      <c r="B10" s="12" t="s">
        <v>3</v>
      </c>
      <c r="C10" s="66">
        <v>7700</v>
      </c>
      <c r="D10" s="90">
        <v>2055</v>
      </c>
      <c r="E10" s="99">
        <f>+C10+D10</f>
        <v>9755</v>
      </c>
      <c r="F10" s="23"/>
      <c r="G10" s="82"/>
    </row>
    <row r="11" spans="1:7" ht="16.5" thickBot="1">
      <c r="A11" s="7"/>
      <c r="B11" s="6" t="s">
        <v>4</v>
      </c>
      <c r="C11" s="64">
        <f>SUM(C12:C13)</f>
        <v>820880</v>
      </c>
      <c r="D11" s="117">
        <f>+D12+D13</f>
        <v>18965</v>
      </c>
      <c r="E11" s="79">
        <f>+D11+C11</f>
        <v>839845</v>
      </c>
      <c r="F11" s="22"/>
      <c r="G11" s="105"/>
    </row>
    <row r="12" spans="1:7" ht="15.75" outlineLevel="1">
      <c r="A12" s="13"/>
      <c r="B12" s="5" t="s">
        <v>36</v>
      </c>
      <c r="C12" s="65">
        <v>45268</v>
      </c>
      <c r="D12" s="115">
        <v>2636</v>
      </c>
      <c r="E12" s="97">
        <f>+C12+D12</f>
        <v>47904</v>
      </c>
      <c r="F12" s="112"/>
      <c r="G12" s="82"/>
    </row>
    <row r="13" spans="1:9" ht="16.5" outlineLevel="1" thickBot="1">
      <c r="A13" s="14"/>
      <c r="B13" s="12" t="s">
        <v>5</v>
      </c>
      <c r="C13" s="66">
        <v>775612</v>
      </c>
      <c r="D13" s="114">
        <v>16329</v>
      </c>
      <c r="E13" s="99">
        <f>+C13+D13</f>
        <v>791941</v>
      </c>
      <c r="F13" s="23"/>
      <c r="G13" s="82"/>
      <c r="H13" s="23"/>
      <c r="I13" s="23"/>
    </row>
    <row r="14" spans="1:11" ht="16.5" thickBot="1">
      <c r="A14" s="7"/>
      <c r="B14" s="35" t="s">
        <v>33</v>
      </c>
      <c r="C14" s="67">
        <f>SUM(C6-C11)</f>
        <v>2639</v>
      </c>
      <c r="D14" s="91">
        <f>+D6-D11</f>
        <v>27525</v>
      </c>
      <c r="E14" s="96">
        <f>+E6-E11</f>
        <v>30164</v>
      </c>
      <c r="F14" s="25"/>
      <c r="G14" s="106"/>
      <c r="H14" s="29"/>
      <c r="I14" s="23"/>
      <c r="J14" s="23"/>
      <c r="K14" s="23"/>
    </row>
    <row r="15" spans="1:11" ht="16.5" thickBot="1">
      <c r="A15" s="7"/>
      <c r="B15" s="8" t="s">
        <v>6</v>
      </c>
      <c r="C15" s="68">
        <f>SUM(C16:C21)</f>
        <v>-92212</v>
      </c>
      <c r="D15" s="117">
        <f>+D16+D17+D18+D19</f>
        <v>23750</v>
      </c>
      <c r="E15" s="79">
        <f>SUM(E16:E21)</f>
        <v>-68462</v>
      </c>
      <c r="F15" s="25"/>
      <c r="G15" s="106"/>
      <c r="H15" s="29"/>
      <c r="I15" s="23"/>
      <c r="J15" s="23"/>
      <c r="K15" s="23"/>
    </row>
    <row r="16" spans="1:11" ht="15.75">
      <c r="A16" s="50">
        <v>381</v>
      </c>
      <c r="B16" s="51" t="s">
        <v>37</v>
      </c>
      <c r="C16" s="69"/>
      <c r="D16" s="88">
        <v>750</v>
      </c>
      <c r="E16" s="100">
        <f>+D16</f>
        <v>750</v>
      </c>
      <c r="F16" s="25"/>
      <c r="G16" s="84"/>
      <c r="H16" s="29"/>
      <c r="I16" s="23"/>
      <c r="J16" s="23"/>
      <c r="K16" s="23"/>
    </row>
    <row r="17" spans="1:11" ht="15.75" outlineLevel="1">
      <c r="A17" s="49">
        <v>15</v>
      </c>
      <c r="B17" s="52" t="s">
        <v>7</v>
      </c>
      <c r="C17" s="70">
        <v>-347744</v>
      </c>
      <c r="D17" s="113">
        <v>121358</v>
      </c>
      <c r="E17" s="98">
        <f>+D17+C17</f>
        <v>-226386</v>
      </c>
      <c r="F17" s="27"/>
      <c r="G17" s="125"/>
      <c r="H17" s="30"/>
      <c r="I17" s="23"/>
      <c r="J17" s="23"/>
      <c r="K17" s="23"/>
    </row>
    <row r="18" spans="1:11" ht="30" outlineLevel="1">
      <c r="A18" s="9">
        <v>3502</v>
      </c>
      <c r="B18" s="81" t="s">
        <v>8</v>
      </c>
      <c r="C18" s="70">
        <v>270808</v>
      </c>
      <c r="D18" s="89">
        <v>-88358</v>
      </c>
      <c r="E18" s="98">
        <f>+C18+D18</f>
        <v>182450</v>
      </c>
      <c r="F18" s="26"/>
      <c r="G18" s="126"/>
      <c r="H18" s="31"/>
      <c r="I18" s="23"/>
      <c r="J18" s="23"/>
      <c r="K18" s="23"/>
    </row>
    <row r="19" spans="1:11" ht="15.75" outlineLevel="1">
      <c r="A19" s="9">
        <v>4502</v>
      </c>
      <c r="B19" s="81" t="s">
        <v>42</v>
      </c>
      <c r="C19" s="70">
        <v>-15256</v>
      </c>
      <c r="D19" s="113">
        <v>-10000</v>
      </c>
      <c r="E19" s="98">
        <f>+C19+D19</f>
        <v>-25256</v>
      </c>
      <c r="F19" s="26"/>
      <c r="G19" s="127"/>
      <c r="H19" s="31"/>
      <c r="I19" s="23"/>
      <c r="J19" s="23"/>
      <c r="K19" s="23"/>
    </row>
    <row r="20" spans="1:11" ht="15.75" outlineLevel="1">
      <c r="A20" s="9">
        <v>655</v>
      </c>
      <c r="B20" s="41" t="s">
        <v>38</v>
      </c>
      <c r="C20" s="70"/>
      <c r="D20" s="89"/>
      <c r="E20" s="94"/>
      <c r="F20" s="26"/>
      <c r="G20" s="86"/>
      <c r="H20" s="31"/>
      <c r="I20" s="23"/>
      <c r="J20" s="23"/>
      <c r="K20" s="23"/>
    </row>
    <row r="21" spans="1:11" ht="16.5" outlineLevel="1" thickBot="1">
      <c r="A21" s="42">
        <v>65</v>
      </c>
      <c r="B21" s="43" t="s">
        <v>29</v>
      </c>
      <c r="C21" s="71">
        <v>-20</v>
      </c>
      <c r="D21" s="89"/>
      <c r="E21" s="95">
        <f>+C21</f>
        <v>-20</v>
      </c>
      <c r="F21" s="27"/>
      <c r="G21" s="85"/>
      <c r="H21" s="30"/>
      <c r="I21" s="24"/>
      <c r="J21" s="23"/>
      <c r="K21" s="23"/>
    </row>
    <row r="22" spans="1:11" ht="16.5" thickBot="1">
      <c r="A22" s="14"/>
      <c r="B22" s="40" t="s">
        <v>32</v>
      </c>
      <c r="C22" s="68">
        <f>SUM(C14+C15)</f>
        <v>-89573</v>
      </c>
      <c r="D22" s="116">
        <f>+D14+D15</f>
        <v>51275</v>
      </c>
      <c r="E22" s="96">
        <f>+E14+E15</f>
        <v>-38298</v>
      </c>
      <c r="F22" s="27"/>
      <c r="G22" s="107"/>
      <c r="H22" s="30"/>
      <c r="I22" s="23"/>
      <c r="J22" s="23"/>
      <c r="K22" s="23"/>
    </row>
    <row r="23" spans="1:11" ht="16.5" thickBot="1">
      <c r="A23" s="36"/>
      <c r="B23" s="37" t="s">
        <v>9</v>
      </c>
      <c r="C23" s="68">
        <f>SUM(C24:C24)</f>
        <v>-3394</v>
      </c>
      <c r="D23" s="91"/>
      <c r="E23" s="96">
        <f>+C23</f>
        <v>-3394</v>
      </c>
      <c r="F23" s="27"/>
      <c r="G23" s="107"/>
      <c r="H23" s="30"/>
      <c r="I23" s="23"/>
      <c r="J23" s="23"/>
      <c r="K23" s="23"/>
    </row>
    <row r="24" spans="1:11" ht="16.5" thickBot="1">
      <c r="A24" s="38"/>
      <c r="B24" s="39" t="s">
        <v>30</v>
      </c>
      <c r="C24" s="72">
        <v>-3394</v>
      </c>
      <c r="D24" s="93"/>
      <c r="E24" s="101">
        <f>+E23</f>
        <v>-3394</v>
      </c>
      <c r="F24" s="27"/>
      <c r="G24" s="85"/>
      <c r="H24" s="30"/>
      <c r="I24" s="23"/>
      <c r="J24" s="23"/>
      <c r="K24" s="23"/>
    </row>
    <row r="25" spans="1:11" ht="30" thickBot="1">
      <c r="A25" s="44">
        <v>100</v>
      </c>
      <c r="B25" s="34" t="s">
        <v>10</v>
      </c>
      <c r="C25" s="68">
        <f>SUM(C22+C23)</f>
        <v>-92967</v>
      </c>
      <c r="D25" s="118">
        <f>+D22</f>
        <v>51275</v>
      </c>
      <c r="E25" s="116">
        <f>+D25+C25</f>
        <v>-41692</v>
      </c>
      <c r="F25" s="27"/>
      <c r="G25" s="107"/>
      <c r="H25" s="30"/>
      <c r="I25" s="23"/>
      <c r="J25" s="23"/>
      <c r="K25" s="23"/>
    </row>
    <row r="26" spans="2:11" ht="16.5" thickBot="1">
      <c r="B26" s="3" t="s">
        <v>31</v>
      </c>
      <c r="C26" s="73"/>
      <c r="E26" s="23"/>
      <c r="F26" s="27"/>
      <c r="G26" s="85"/>
      <c r="H26" s="30"/>
      <c r="I26" s="23"/>
      <c r="J26" s="23"/>
      <c r="K26" s="23"/>
    </row>
    <row r="27" spans="1:11" ht="15.75">
      <c r="A27" s="16" t="s">
        <v>11</v>
      </c>
      <c r="B27" s="15" t="s">
        <v>12</v>
      </c>
      <c r="C27" s="74">
        <v>154442</v>
      </c>
      <c r="D27" s="130">
        <v>6466</v>
      </c>
      <c r="E27" s="74">
        <f>+C27+D27</f>
        <v>160908</v>
      </c>
      <c r="F27" s="58"/>
      <c r="G27" s="127"/>
      <c r="H27" s="62"/>
      <c r="I27" s="57"/>
      <c r="J27" s="55"/>
      <c r="K27" s="23"/>
    </row>
    <row r="28" spans="1:11" ht="15.75">
      <c r="A28" s="19"/>
      <c r="B28" s="18" t="s">
        <v>34</v>
      </c>
      <c r="C28" s="75">
        <v>3211</v>
      </c>
      <c r="D28" s="119"/>
      <c r="E28" s="75">
        <v>3211</v>
      </c>
      <c r="F28" s="59"/>
      <c r="G28" s="87"/>
      <c r="H28" s="60"/>
      <c r="I28" s="61"/>
      <c r="J28" s="23"/>
      <c r="K28" s="23"/>
    </row>
    <row r="29" spans="1:11" ht="15.75">
      <c r="A29" s="17" t="s">
        <v>13</v>
      </c>
      <c r="B29" s="5" t="s">
        <v>14</v>
      </c>
      <c r="C29" s="76">
        <v>2352</v>
      </c>
      <c r="D29" s="119"/>
      <c r="E29" s="76">
        <f>+C29+D29</f>
        <v>2352</v>
      </c>
      <c r="F29" s="27"/>
      <c r="G29" s="126"/>
      <c r="H29" s="103"/>
      <c r="I29" s="23"/>
      <c r="J29" s="23"/>
      <c r="K29" s="23"/>
    </row>
    <row r="30" spans="1:11" ht="15.75">
      <c r="A30" s="17" t="s">
        <v>15</v>
      </c>
      <c r="B30" s="5" t="s">
        <v>16</v>
      </c>
      <c r="C30" s="76">
        <v>53442</v>
      </c>
      <c r="D30" s="121"/>
      <c r="E30" s="76">
        <f>+C30+D30</f>
        <v>53442</v>
      </c>
      <c r="F30" s="53"/>
      <c r="G30" s="107"/>
      <c r="H30" s="104"/>
      <c r="I30" s="24"/>
      <c r="J30" s="23"/>
      <c r="K30" s="23"/>
    </row>
    <row r="31" spans="1:11" ht="15.75">
      <c r="A31" s="17" t="s">
        <v>17</v>
      </c>
      <c r="B31" s="5" t="s">
        <v>18</v>
      </c>
      <c r="C31" s="76">
        <v>11620</v>
      </c>
      <c r="D31" s="119"/>
      <c r="E31" s="76">
        <f>+C31+D31</f>
        <v>11620</v>
      </c>
      <c r="F31" s="28"/>
      <c r="G31" s="126"/>
      <c r="H31" s="32"/>
      <c r="I31" s="23"/>
      <c r="J31" s="23"/>
      <c r="K31" s="23"/>
    </row>
    <row r="32" spans="1:11" ht="15.75">
      <c r="A32" s="17" t="s">
        <v>19</v>
      </c>
      <c r="B32" s="5" t="s">
        <v>20</v>
      </c>
      <c r="C32" s="76">
        <v>24783</v>
      </c>
      <c r="D32" s="119"/>
      <c r="E32" s="76">
        <f>+C32+D32</f>
        <v>24783</v>
      </c>
      <c r="F32" s="23"/>
      <c r="G32" s="82"/>
      <c r="H32" s="23"/>
      <c r="I32" s="23"/>
      <c r="J32" s="22"/>
      <c r="K32" s="23"/>
    </row>
    <row r="33" spans="1:7" ht="15.75">
      <c r="A33" s="17" t="s">
        <v>21</v>
      </c>
      <c r="B33" s="5" t="s">
        <v>22</v>
      </c>
      <c r="C33" s="76">
        <v>3500</v>
      </c>
      <c r="D33" s="120"/>
      <c r="E33" s="76">
        <f>+C33+D33</f>
        <v>3500</v>
      </c>
      <c r="G33" s="128"/>
    </row>
    <row r="34" spans="1:15" ht="15.75">
      <c r="A34" s="17" t="s">
        <v>23</v>
      </c>
      <c r="B34" s="5" t="s">
        <v>24</v>
      </c>
      <c r="C34" s="76">
        <v>93520</v>
      </c>
      <c r="D34" s="119">
        <v>1885</v>
      </c>
      <c r="E34" s="76">
        <f>+D34+C34</f>
        <v>95405</v>
      </c>
      <c r="G34" s="128"/>
      <c r="J34" s="56"/>
      <c r="K34" s="56"/>
      <c r="L34" s="56"/>
      <c r="M34" s="56"/>
      <c r="N34" s="56"/>
      <c r="O34" s="54"/>
    </row>
    <row r="35" spans="1:5" ht="15.75">
      <c r="A35" s="19"/>
      <c r="B35" s="18" t="s">
        <v>34</v>
      </c>
      <c r="C35" s="75">
        <v>1000</v>
      </c>
      <c r="D35" s="123"/>
      <c r="E35" s="75">
        <f>+D35+C35</f>
        <v>1000</v>
      </c>
    </row>
    <row r="36" spans="1:19" ht="15.75">
      <c r="A36" s="17" t="s">
        <v>25</v>
      </c>
      <c r="B36" s="5" t="s">
        <v>26</v>
      </c>
      <c r="C36" s="76">
        <v>441011</v>
      </c>
      <c r="D36" s="119">
        <v>12335</v>
      </c>
      <c r="E36" s="76">
        <f>+D36+C36</f>
        <v>453346</v>
      </c>
      <c r="G36" s="128"/>
      <c r="S36" s="54"/>
    </row>
    <row r="37" spans="1:5" ht="15.75">
      <c r="A37" s="19"/>
      <c r="B37" s="18" t="s">
        <v>34</v>
      </c>
      <c r="C37" s="75">
        <v>18686</v>
      </c>
      <c r="D37" s="122">
        <v>2252</v>
      </c>
      <c r="E37" s="75">
        <f>+C37+D37</f>
        <v>20938</v>
      </c>
    </row>
    <row r="38" spans="1:12" ht="15.75">
      <c r="A38" s="17" t="s">
        <v>27</v>
      </c>
      <c r="B38" s="5" t="s">
        <v>28</v>
      </c>
      <c r="C38" s="76">
        <v>36210</v>
      </c>
      <c r="D38" s="119">
        <v>-1721</v>
      </c>
      <c r="E38" s="76">
        <f>+D38+C38</f>
        <v>34489</v>
      </c>
      <c r="G38" s="128"/>
      <c r="I38" s="54"/>
      <c r="K38" s="56"/>
      <c r="L38" s="56"/>
    </row>
    <row r="39" spans="1:5" ht="16.5" thickBot="1">
      <c r="A39" s="20"/>
      <c r="B39" s="33" t="s">
        <v>34</v>
      </c>
      <c r="C39" s="77">
        <v>22371</v>
      </c>
      <c r="D39" s="124">
        <v>384</v>
      </c>
      <c r="E39" s="77">
        <f>+D39+C39</f>
        <v>22755</v>
      </c>
    </row>
    <row r="40" spans="2:8" ht="15.75">
      <c r="B40" s="27"/>
      <c r="C40" s="47"/>
      <c r="D40" s="131">
        <f>+D27+D34+D36+D38</f>
        <v>18965</v>
      </c>
      <c r="E40" s="83">
        <f>+E27+E29+E30+E31+E32+E33+E34+E36+E38</f>
        <v>839845</v>
      </c>
      <c r="F40" s="129"/>
      <c r="G40" s="128"/>
      <c r="H40" s="63"/>
    </row>
    <row r="41" spans="2:6" ht="15.75">
      <c r="B41" s="28"/>
      <c r="C41" s="48"/>
      <c r="D41" s="111"/>
      <c r="E41" s="110">
        <f>+E28+E35+E37+E39</f>
        <v>47904</v>
      </c>
      <c r="F41" s="108"/>
    </row>
    <row r="42" spans="2:6" ht="15.75">
      <c r="B42" s="23"/>
      <c r="C42" s="82"/>
      <c r="D42" s="109"/>
      <c r="F42" s="129"/>
    </row>
    <row r="43" spans="3:4" ht="15.75">
      <c r="C43" s="80"/>
      <c r="D43" s="63"/>
    </row>
    <row r="44" ht="15.75">
      <c r="C44" s="80"/>
    </row>
    <row r="45" ht="15.75">
      <c r="C45" s="80"/>
    </row>
    <row r="46" spans="3:5" ht="15.75">
      <c r="C46" s="80"/>
      <c r="E46" s="108"/>
    </row>
    <row r="90" ht="22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Triin</dc:creator>
  <cp:keywords/>
  <dc:description/>
  <cp:lastModifiedBy>ulvi viilvere</cp:lastModifiedBy>
  <cp:lastPrinted>2015-12-03T09:04:36Z</cp:lastPrinted>
  <dcterms:created xsi:type="dcterms:W3CDTF">2012-11-22T09:44:16Z</dcterms:created>
  <dcterms:modified xsi:type="dcterms:W3CDTF">2015-12-03T10:15:49Z</dcterms:modified>
  <cp:category/>
  <cp:version/>
  <cp:contentType/>
  <cp:contentStatus/>
</cp:coreProperties>
</file>