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7400" windowHeight="11760" activeTab="0"/>
  </bookViews>
  <sheets>
    <sheet name="EA_strateegia_vorm" sheetId="1" r:id="rId1"/>
  </sheets>
  <definedNames/>
  <calcPr fullCalcOnLoad="1"/>
</workbook>
</file>

<file path=xl/sharedStrings.xml><?xml version="1.0" encoding="utf-8"?>
<sst xmlns="http://schemas.openxmlformats.org/spreadsheetml/2006/main" count="56" uniqueCount="52">
  <si>
    <t>PÕHITEGEVUSE TULUD KOKKU</t>
  </si>
  <si>
    <t>Maksutulud</t>
  </si>
  <si>
    <t>Tulud kaupade ja teenuste müügist</t>
  </si>
  <si>
    <t xml:space="preserve">Muud tegevustulud </t>
  </si>
  <si>
    <t>PÕHITEGEVUSE KULUD KOKKU</t>
  </si>
  <si>
    <t>Muud tegevuskulud</t>
  </si>
  <si>
    <t>INVESTEERIMISTEGEVUS KOKKU</t>
  </si>
  <si>
    <t>Põhivara soetus (-)</t>
  </si>
  <si>
    <t xml:space="preserve">Põhivara soetuseks saadav sihtfinantseerimine(+) </t>
  </si>
  <si>
    <t>FINANTSEERIMISTEGEVUS</t>
  </si>
  <si>
    <t>LIKVIIDSETE VARADE MUUTUS (+ suurenemine, - vähenemine)</t>
  </si>
  <si>
    <t>01</t>
  </si>
  <si>
    <t>Üldised valitsussektori teenused</t>
  </si>
  <si>
    <t>03</t>
  </si>
  <si>
    <t>Avalik kord ja julgeolek</t>
  </si>
  <si>
    <t>04</t>
  </si>
  <si>
    <t>Majandus</t>
  </si>
  <si>
    <t>05</t>
  </si>
  <si>
    <t>Keskkonnakaitse</t>
  </si>
  <si>
    <t>06</t>
  </si>
  <si>
    <t>Elamu- ja kommunaalmajandus</t>
  </si>
  <si>
    <t>07</t>
  </si>
  <si>
    <t>Tervishoid</t>
  </si>
  <si>
    <t>08</t>
  </si>
  <si>
    <t>Vabaaeg, kultuur ja religioon</t>
  </si>
  <si>
    <t>09</t>
  </si>
  <si>
    <t>Haridus</t>
  </si>
  <si>
    <t>10</t>
  </si>
  <si>
    <t>Sotsiaalne kaitse</t>
  </si>
  <si>
    <t>Finantskulud (-)</t>
  </si>
  <si>
    <t>PÕHITEGEVUSE KULUD TEGEVUSALADE JÄRGI</t>
  </si>
  <si>
    <t>EELARVE TULEM</t>
  </si>
  <si>
    <t>PÕHITEGEVUSE TULEM</t>
  </si>
  <si>
    <t>s.h antavad toetused</t>
  </si>
  <si>
    <t>Saadavad toetused tegevuskuludeks</t>
  </si>
  <si>
    <t xml:space="preserve">Antavad toetused tegevuskuludeks </t>
  </si>
  <si>
    <t>Põhivara müük (+)</t>
  </si>
  <si>
    <t>Finantstulud (+)</t>
  </si>
  <si>
    <t xml:space="preserve">Kinnitatud eelarve </t>
  </si>
  <si>
    <t>sihtfinantseerimine (-)</t>
  </si>
  <si>
    <t xml:space="preserve">LAEVA VALLA 2016. A. EELARVE </t>
  </si>
  <si>
    <t>Kohustuste võtmine (+)</t>
  </si>
  <si>
    <t xml:space="preserve">  Lisa </t>
  </si>
  <si>
    <t>Eelarve kokku</t>
  </si>
  <si>
    <t>400</t>
  </si>
  <si>
    <t>5381</t>
  </si>
  <si>
    <t>Lisaeelarve</t>
  </si>
  <si>
    <t>-18000</t>
  </si>
  <si>
    <t>18812</t>
  </si>
  <si>
    <t xml:space="preserve">                                                      Laeva Vallavolikogu    06.2016  määrusele nr </t>
  </si>
  <si>
    <t>-64110</t>
  </si>
  <si>
    <t>-45000</t>
  </si>
</sst>
</file>

<file path=xl/styles.xml><?xml version="1.0" encoding="utf-8"?>
<styleSheet xmlns="http://schemas.openxmlformats.org/spreadsheetml/2006/main">
  <numFmts count="2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0.0%"/>
    <numFmt numFmtId="174" formatCode="00000"/>
    <numFmt numFmtId="175" formatCode="00000\-0000"/>
    <numFmt numFmtId="176" formatCode="0.0"/>
    <numFmt numFmtId="177" formatCode="_-* #,##0.000\ _k_r_-;\-* #,##0.000\ _k_r_-;_-* &quot;-&quot;??\ _k_r_-;_-@_-"/>
    <numFmt numFmtId="178" formatCode="_-* #,##0.0\ _k_r_-;\-* #,##0.0\ _k_r_-;_-* &quot;-&quot;??\ _k_r_-;_-@_-"/>
    <numFmt numFmtId="179" formatCode="[$-425]d\.\ mmmm\ yyyy&quot;. a.&quot;"/>
    <numFmt numFmtId="180" formatCode="#,##0.00\ &quot;kr&quot;"/>
    <numFmt numFmtId="181" formatCode="#,##0.000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18"/>
      <name val="Calibri"/>
      <family val="2"/>
    </font>
    <font>
      <sz val="11"/>
      <color indexed="13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8"/>
      <color indexed="18"/>
      <name val="Cambria"/>
      <family val="1"/>
    </font>
    <font>
      <sz val="11"/>
      <color indexed="10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0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10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8" borderId="0" applyNumberFormat="0" applyBorder="0" applyAlignment="0" applyProtection="0"/>
    <xf numFmtId="0" fontId="7" fillId="2" borderId="1" applyNumberFormat="0" applyAlignment="0" applyProtection="0"/>
    <xf numFmtId="0" fontId="6" fillId="2" borderId="0" applyNumberFormat="0" applyBorder="0" applyAlignment="0" applyProtection="0"/>
    <xf numFmtId="0" fontId="8" fillId="29" borderId="2" applyNumberFormat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2" borderId="1" applyNumberFormat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7" applyNumberFormat="0" applyAlignment="0" applyProtection="0"/>
    <xf numFmtId="0" fontId="3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0" fillId="3" borderId="9" applyNumberFormat="0" applyFont="0" applyAlignment="0" applyProtection="0"/>
    <xf numFmtId="0" fontId="16" fillId="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7" fillId="2" borderId="10" applyNumberFormat="0" applyAlignment="0" applyProtection="0"/>
    <xf numFmtId="0" fontId="18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4" fillId="0" borderId="13" applyNumberFormat="0" applyFill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33" borderId="0" applyNumberFormat="0" applyBorder="0" applyAlignment="0" applyProtection="0"/>
    <xf numFmtId="0" fontId="38" fillId="34" borderId="0" applyNumberFormat="0" applyBorder="0" applyAlignment="0" applyProtection="0"/>
    <xf numFmtId="0" fontId="38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9" borderId="1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40" borderId="15" applyNumberFormat="0" applyAlignment="0" applyProtection="0"/>
  </cellStyleXfs>
  <cellXfs count="115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79" applyFont="1" applyFill="1" applyBorder="1" applyAlignment="1">
      <alignment horizontal="left"/>
      <protection/>
    </xf>
    <xf numFmtId="0" fontId="21" fillId="0" borderId="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/>
      <protection/>
    </xf>
    <xf numFmtId="0" fontId="21" fillId="0" borderId="17" xfId="0" applyFont="1" applyBorder="1" applyAlignment="1">
      <alignment/>
    </xf>
    <xf numFmtId="0" fontId="22" fillId="0" borderId="16" xfId="79" applyFont="1" applyFill="1" applyBorder="1" applyAlignment="1">
      <alignment horizontal="left"/>
      <protection/>
    </xf>
    <xf numFmtId="0" fontId="21" fillId="0" borderId="18" xfId="81" applyFont="1" applyFill="1" applyBorder="1" applyAlignment="1">
      <alignment horizontal="left"/>
      <protection/>
    </xf>
    <xf numFmtId="0" fontId="21" fillId="0" borderId="18" xfId="79" applyFont="1" applyBorder="1" applyAlignment="1">
      <alignment horizontal="left"/>
      <protection/>
    </xf>
    <xf numFmtId="0" fontId="21" fillId="0" borderId="19" xfId="81" applyFont="1" applyFill="1" applyBorder="1" applyAlignment="1">
      <alignment horizontal="left"/>
      <protection/>
    </xf>
    <xf numFmtId="0" fontId="21" fillId="0" borderId="20" xfId="81" applyFont="1" applyFill="1" applyBorder="1" applyAlignment="1">
      <alignment horizontal="left"/>
      <protection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21" xfId="81" applyFont="1" applyFill="1" applyBorder="1" applyAlignment="1">
      <alignment horizontal="left"/>
      <protection/>
    </xf>
    <xf numFmtId="49" fontId="21" fillId="0" borderId="22" xfId="80" applyNumberFormat="1" applyFont="1" applyFill="1" applyBorder="1" applyAlignment="1">
      <alignment horizontal="left"/>
      <protection/>
    </xf>
    <xf numFmtId="49" fontId="21" fillId="0" borderId="23" xfId="80" applyNumberFormat="1" applyFont="1" applyFill="1" applyBorder="1" applyAlignment="1">
      <alignment horizontal="left"/>
      <protection/>
    </xf>
    <xf numFmtId="0" fontId="25" fillId="0" borderId="0" xfId="81" applyFont="1" applyFill="1" applyBorder="1" applyAlignment="1">
      <alignment horizontal="left"/>
      <protection/>
    </xf>
    <xf numFmtId="49" fontId="25" fillId="0" borderId="23" xfId="80" applyNumberFormat="1" applyFont="1" applyFill="1" applyBorder="1" applyAlignment="1">
      <alignment horizontal="left"/>
      <protection/>
    </xf>
    <xf numFmtId="0" fontId="25" fillId="0" borderId="24" xfId="0" applyFont="1" applyBorder="1" applyAlignment="1">
      <alignment/>
    </xf>
    <xf numFmtId="0" fontId="26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7" fillId="0" borderId="0" xfId="0" applyFont="1" applyBorder="1" applyAlignment="1">
      <alignment/>
    </xf>
    <xf numFmtId="49" fontId="21" fillId="0" borderId="0" xfId="80" applyNumberFormat="1" applyFont="1" applyFill="1" applyBorder="1" applyAlignment="1">
      <alignment horizontal="left"/>
      <protection/>
    </xf>
    <xf numFmtId="0" fontId="25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1" fontId="23" fillId="0" borderId="0" xfId="79" applyNumberFormat="1" applyFont="1" applyBorder="1" applyAlignment="1" applyProtection="1">
      <alignment horizontal="center"/>
      <protection/>
    </xf>
    <xf numFmtId="1" fontId="24" fillId="0" borderId="0" xfId="79" applyNumberFormat="1" applyFont="1" applyBorder="1" applyAlignment="1" applyProtection="1">
      <alignment horizontal="center"/>
      <protection/>
    </xf>
    <xf numFmtId="1" fontId="25" fillId="0" borderId="0" xfId="0" applyNumberFormat="1" applyFont="1" applyBorder="1" applyAlignment="1">
      <alignment horizontal="center"/>
    </xf>
    <xf numFmtId="0" fontId="25" fillId="0" borderId="20" xfId="81" applyFont="1" applyFill="1" applyBorder="1" applyAlignment="1">
      <alignment horizontal="left"/>
      <protection/>
    </xf>
    <xf numFmtId="0" fontId="22" fillId="0" borderId="16" xfId="81" applyFont="1" applyFill="1" applyBorder="1" applyAlignment="1">
      <alignment horizontal="left" wrapText="1"/>
      <protection/>
    </xf>
    <xf numFmtId="0" fontId="22" fillId="0" borderId="25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5" xfId="79" applyFont="1" applyFill="1" applyBorder="1" applyAlignment="1">
      <alignment horizontal="left"/>
      <protection/>
    </xf>
    <xf numFmtId="174" fontId="21" fillId="0" borderId="17" xfId="0" applyNumberFormat="1" applyFont="1" applyBorder="1" applyAlignment="1">
      <alignment/>
    </xf>
    <xf numFmtId="0" fontId="21" fillId="0" borderId="25" xfId="81" applyFont="1" applyFill="1" applyBorder="1">
      <alignment/>
      <protection/>
    </xf>
    <xf numFmtId="0" fontId="22" fillId="0" borderId="26" xfId="0" applyFont="1" applyBorder="1" applyAlignment="1">
      <alignment/>
    </xf>
    <xf numFmtId="0" fontId="21" fillId="0" borderId="27" xfId="81" applyFont="1" applyFill="1" applyBorder="1">
      <alignment/>
      <protection/>
    </xf>
    <xf numFmtId="0" fontId="21" fillId="0" borderId="19" xfId="0" applyFont="1" applyBorder="1" applyAlignment="1">
      <alignment horizontal="left"/>
    </xf>
    <xf numFmtId="0" fontId="21" fillId="0" borderId="26" xfId="81" applyFont="1" applyFill="1" applyBorder="1">
      <alignment/>
      <protection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1" fontId="21" fillId="0" borderId="0" xfId="81" applyNumberFormat="1" applyFont="1" applyFill="1" applyBorder="1" applyAlignment="1">
      <alignment horizontal="right"/>
      <protection/>
    </xf>
    <xf numFmtId="1" fontId="25" fillId="0" borderId="0" xfId="81" applyNumberFormat="1" applyFont="1" applyFill="1" applyBorder="1" applyAlignment="1">
      <alignment horizontal="right"/>
      <protection/>
    </xf>
    <xf numFmtId="0" fontId="21" fillId="0" borderId="28" xfId="0" applyFont="1" applyBorder="1" applyAlignment="1">
      <alignment horizontal="left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1" fontId="49" fillId="0" borderId="0" xfId="79" applyNumberFormat="1" applyFont="1" applyBorder="1" applyAlignment="1" applyProtection="1">
      <alignment horizontal="center"/>
      <protection/>
    </xf>
    <xf numFmtId="0" fontId="50" fillId="0" borderId="0" xfId="0" applyFont="1" applyBorder="1" applyAlignment="1">
      <alignment/>
    </xf>
    <xf numFmtId="176" fontId="51" fillId="0" borderId="0" xfId="79" applyNumberFormat="1" applyFont="1" applyBorder="1" applyAlignment="1" applyProtection="1">
      <alignment horizontal="center"/>
      <protection/>
    </xf>
    <xf numFmtId="3" fontId="21" fillId="0" borderId="29" xfId="81" applyNumberFormat="1" applyFont="1" applyFill="1" applyBorder="1" applyAlignment="1">
      <alignment horizontal="center"/>
      <protection/>
    </xf>
    <xf numFmtId="3" fontId="21" fillId="0" borderId="30" xfId="81" applyNumberFormat="1" applyFont="1" applyFill="1" applyBorder="1" applyAlignment="1">
      <alignment horizontal="center"/>
      <protection/>
    </xf>
    <xf numFmtId="0" fontId="21" fillId="0" borderId="18" xfId="0" applyFont="1" applyBorder="1" applyAlignment="1">
      <alignment horizontal="center"/>
    </xf>
    <xf numFmtId="3" fontId="23" fillId="0" borderId="31" xfId="79" applyNumberFormat="1" applyFont="1" applyBorder="1" applyAlignment="1" applyProtection="1">
      <alignment horizontal="center"/>
      <protection/>
    </xf>
    <xf numFmtId="3" fontId="24" fillId="0" borderId="29" xfId="79" applyNumberFormat="1" applyFont="1" applyBorder="1" applyAlignment="1" applyProtection="1">
      <alignment horizontal="center"/>
      <protection/>
    </xf>
    <xf numFmtId="3" fontId="23" fillId="0" borderId="29" xfId="79" applyNumberFormat="1" applyFont="1" applyBorder="1" applyAlignment="1" applyProtection="1">
      <alignment horizontal="center"/>
      <protection/>
    </xf>
    <xf numFmtId="3" fontId="25" fillId="0" borderId="30" xfId="0" applyNumberFormat="1" applyFont="1" applyBorder="1" applyAlignment="1">
      <alignment horizontal="center"/>
    </xf>
    <xf numFmtId="0" fontId="21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right"/>
    </xf>
    <xf numFmtId="0" fontId="21" fillId="0" borderId="27" xfId="81" applyFont="1" applyFill="1" applyBorder="1" applyAlignment="1">
      <alignment wrapText="1"/>
      <protection/>
    </xf>
    <xf numFmtId="3" fontId="20" fillId="0" borderId="0" xfId="0" applyNumberFormat="1" applyFont="1" applyBorder="1" applyAlignment="1">
      <alignment horizontal="right"/>
    </xf>
    <xf numFmtId="1" fontId="25" fillId="0" borderId="0" xfId="79" applyNumberFormat="1" applyFont="1" applyBorder="1" applyAlignment="1" applyProtection="1">
      <alignment horizontal="center"/>
      <protection/>
    </xf>
    <xf numFmtId="1" fontId="21" fillId="0" borderId="0" xfId="79" applyNumberFormat="1" applyFont="1" applyBorder="1" applyAlignment="1" applyProtection="1">
      <alignment horizontal="center"/>
      <protection/>
    </xf>
    <xf numFmtId="3" fontId="22" fillId="0" borderId="32" xfId="81" applyNumberFormat="1" applyFont="1" applyFill="1" applyBorder="1" applyAlignment="1">
      <alignment horizontal="center"/>
      <protection/>
    </xf>
    <xf numFmtId="3" fontId="22" fillId="0" borderId="32" xfId="0" applyNumberFormat="1" applyFont="1" applyBorder="1" applyAlignment="1">
      <alignment horizontal="center"/>
    </xf>
    <xf numFmtId="3" fontId="21" fillId="0" borderId="30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1" fillId="0" borderId="29" xfId="0" applyNumberFormat="1" applyFont="1" applyBorder="1" applyAlignment="1">
      <alignment horizontal="center"/>
    </xf>
    <xf numFmtId="0" fontId="21" fillId="0" borderId="30" xfId="0" applyFont="1" applyBorder="1" applyAlignment="1">
      <alignment horizontal="center"/>
    </xf>
    <xf numFmtId="0" fontId="21" fillId="0" borderId="33" xfId="79" applyFont="1" applyFill="1" applyBorder="1" applyAlignment="1">
      <alignment horizontal="left"/>
      <protection/>
    </xf>
    <xf numFmtId="0" fontId="20" fillId="0" borderId="0" xfId="0" applyFont="1" applyAlignment="1">
      <alignment horizontal="center" wrapText="1"/>
    </xf>
    <xf numFmtId="3" fontId="21" fillId="0" borderId="0" xfId="0" applyNumberFormat="1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3" fontId="2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0" fillId="0" borderId="0" xfId="0" applyFont="1" applyAlignment="1">
      <alignment horizontal="center"/>
    </xf>
    <xf numFmtId="3" fontId="20" fillId="0" borderId="0" xfId="0" applyNumberFormat="1" applyFont="1" applyBorder="1" applyAlignment="1">
      <alignment horizontal="center"/>
    </xf>
    <xf numFmtId="3" fontId="21" fillId="0" borderId="32" xfId="0" applyNumberFormat="1" applyFont="1" applyBorder="1" applyAlignment="1">
      <alignment horizontal="center"/>
    </xf>
    <xf numFmtId="3" fontId="22" fillId="0" borderId="25" xfId="0" applyNumberFormat="1" applyFont="1" applyBorder="1" applyAlignment="1">
      <alignment horizontal="center"/>
    </xf>
    <xf numFmtId="49" fontId="21" fillId="0" borderId="0" xfId="80" applyNumberFormat="1" applyFont="1" applyFill="1" applyBorder="1" applyAlignment="1">
      <alignment horizontal="center"/>
      <protection/>
    </xf>
    <xf numFmtId="0" fontId="21" fillId="0" borderId="0" xfId="81" applyFont="1" applyFill="1" applyBorder="1" applyAlignment="1">
      <alignment horizontal="center"/>
      <protection/>
    </xf>
    <xf numFmtId="3" fontId="21" fillId="0" borderId="32" xfId="81" applyNumberFormat="1" applyFont="1" applyFill="1" applyBorder="1" applyAlignment="1">
      <alignment horizontal="center"/>
      <protection/>
    </xf>
    <xf numFmtId="49" fontId="21" fillId="0" borderId="32" xfId="80" applyNumberFormat="1" applyFont="1" applyFill="1" applyBorder="1" applyAlignment="1">
      <alignment horizontal="center"/>
      <protection/>
    </xf>
    <xf numFmtId="1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3" fontId="26" fillId="0" borderId="0" xfId="0" applyNumberFormat="1" applyFont="1" applyAlignment="1">
      <alignment horizontal="center"/>
    </xf>
    <xf numFmtId="0" fontId="26" fillId="0" borderId="17" xfId="0" applyFont="1" applyBorder="1" applyAlignment="1">
      <alignment horizontal="center"/>
    </xf>
    <xf numFmtId="3" fontId="26" fillId="0" borderId="32" xfId="0" applyNumberFormat="1" applyFont="1" applyBorder="1" applyAlignment="1">
      <alignment horizontal="center"/>
    </xf>
    <xf numFmtId="3" fontId="20" fillId="0" borderId="31" xfId="0" applyNumberFormat="1" applyFont="1" applyBorder="1" applyAlignment="1">
      <alignment horizontal="center"/>
    </xf>
    <xf numFmtId="3" fontId="20" fillId="0" borderId="29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49" fontId="21" fillId="0" borderId="29" xfId="80" applyNumberFormat="1" applyFont="1" applyFill="1" applyBorder="1" applyAlignment="1">
      <alignment horizontal="center"/>
      <protection/>
    </xf>
    <xf numFmtId="49" fontId="21" fillId="0" borderId="29" xfId="80" applyNumberFormat="1" applyFont="1" applyFill="1" applyBorder="1" applyAlignment="1">
      <alignment horizontal="center"/>
      <protection/>
    </xf>
    <xf numFmtId="49" fontId="25" fillId="0" borderId="29" xfId="80" applyNumberFormat="1" applyFont="1" applyFill="1" applyBorder="1" applyAlignment="1">
      <alignment horizontal="center"/>
      <protection/>
    </xf>
    <xf numFmtId="49" fontId="21" fillId="0" borderId="30" xfId="80" applyNumberFormat="1" applyFont="1" applyFill="1" applyBorder="1" applyAlignment="1">
      <alignment horizontal="center"/>
      <protection/>
    </xf>
    <xf numFmtId="3" fontId="25" fillId="0" borderId="29" xfId="81" applyNumberFormat="1" applyFont="1" applyFill="1" applyBorder="1" applyAlignment="1">
      <alignment horizontal="center"/>
      <protection/>
    </xf>
    <xf numFmtId="0" fontId="25" fillId="0" borderId="29" xfId="81" applyFont="1" applyFill="1" applyBorder="1" applyAlignment="1">
      <alignment horizontal="center"/>
      <protection/>
    </xf>
    <xf numFmtId="0" fontId="21" fillId="0" borderId="30" xfId="81" applyFont="1" applyFill="1" applyBorder="1" applyAlignment="1">
      <alignment horizontal="center"/>
      <protection/>
    </xf>
    <xf numFmtId="3" fontId="21" fillId="0" borderId="29" xfId="81" applyNumberFormat="1" applyFont="1" applyFill="1" applyBorder="1" applyAlignment="1">
      <alignment horizontal="center"/>
      <protection/>
    </xf>
    <xf numFmtId="49" fontId="21" fillId="0" borderId="31" xfId="80" applyNumberFormat="1" applyFont="1" applyFill="1" applyBorder="1" applyAlignment="1">
      <alignment horizontal="center"/>
      <protection/>
    </xf>
    <xf numFmtId="0" fontId="21" fillId="0" borderId="29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3" fontId="21" fillId="0" borderId="31" xfId="81" applyNumberFormat="1" applyFont="1" applyFill="1" applyBorder="1" applyAlignment="1">
      <alignment horizontal="center"/>
      <protection/>
    </xf>
    <xf numFmtId="0" fontId="27" fillId="0" borderId="30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49" fontId="21" fillId="0" borderId="32" xfId="0" applyNumberFormat="1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  <xf numFmtId="1" fontId="21" fillId="0" borderId="32" xfId="0" applyNumberFormat="1" applyFont="1" applyBorder="1" applyAlignment="1">
      <alignment horizontal="center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rõhk1" xfId="21"/>
    <cellStyle name="20% – rõhk2" xfId="22"/>
    <cellStyle name="20% – rõhk3" xfId="23"/>
    <cellStyle name="20% – rõhk4" xfId="24"/>
    <cellStyle name="20% – rõhk5" xfId="25"/>
    <cellStyle name="20% – rõhk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rõhk1" xfId="33"/>
    <cellStyle name="40% – rõhk2" xfId="34"/>
    <cellStyle name="40% – rõhk3" xfId="35"/>
    <cellStyle name="40% – rõhk4" xfId="36"/>
    <cellStyle name="40% – rõhk5" xfId="37"/>
    <cellStyle name="40% – rõhk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rõhk1" xfId="45"/>
    <cellStyle name="60% – rõhk2" xfId="46"/>
    <cellStyle name="60% – rõhk3" xfId="47"/>
    <cellStyle name="60% – rõhk4" xfId="48"/>
    <cellStyle name="60% – rõhk5" xfId="49"/>
    <cellStyle name="60% – rõhk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rvutus" xfId="57"/>
    <cellStyle name="Bad" xfId="58"/>
    <cellStyle name="Check Cell" xfId="59"/>
    <cellStyle name="Explanatory Text" xfId="60"/>
    <cellStyle name="Good" xfId="61"/>
    <cellStyle name="Halb" xfId="62"/>
    <cellStyle name="Hea" xfId="63"/>
    <cellStyle name="Heading 1" xfId="64"/>
    <cellStyle name="Heading 2" xfId="65"/>
    <cellStyle name="Heading 3" xfId="66"/>
    <cellStyle name="Heading 4" xfId="67"/>
    <cellStyle name="Hoiatuse tekst" xfId="68"/>
    <cellStyle name="Hyperlink" xfId="69"/>
    <cellStyle name="Input" xfId="70"/>
    <cellStyle name="Kokku" xfId="71"/>
    <cellStyle name="Comma" xfId="72"/>
    <cellStyle name="Comma [0]" xfId="73"/>
    <cellStyle name="Kontrolli lahtrit" xfId="74"/>
    <cellStyle name="Followed Hyperlink" xfId="75"/>
    <cellStyle name="Lingitud lahter" xfId="76"/>
    <cellStyle name="Märkus" xfId="77"/>
    <cellStyle name="Neutraalne" xfId="78"/>
    <cellStyle name="Normal 2" xfId="79"/>
    <cellStyle name="Normal_Sheet1" xfId="80"/>
    <cellStyle name="Normal_Sheet1 2" xfId="81"/>
    <cellStyle name="Output" xfId="82"/>
    <cellStyle name="Pealkiri" xfId="83"/>
    <cellStyle name="Pealkiri 1" xfId="84"/>
    <cellStyle name="Pealkiri 2" xfId="85"/>
    <cellStyle name="Pealkiri 3" xfId="86"/>
    <cellStyle name="Pealkiri 4" xfId="87"/>
    <cellStyle name="Percent" xfId="88"/>
    <cellStyle name="Rõhk1" xfId="89"/>
    <cellStyle name="Rõhk2" xfId="90"/>
    <cellStyle name="Rõhk3" xfId="91"/>
    <cellStyle name="Rõhk4" xfId="92"/>
    <cellStyle name="Rõhk5" xfId="93"/>
    <cellStyle name="Rõhk6" xfId="94"/>
    <cellStyle name="Selgitav tekst" xfId="95"/>
    <cellStyle name="Sisestus" xfId="96"/>
    <cellStyle name="Currency" xfId="97"/>
    <cellStyle name="Currency [0]" xfId="98"/>
    <cellStyle name="Väljund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46"/>
  <sheetViews>
    <sheetView tabSelected="1" workbookViewId="0" topLeftCell="A1">
      <selection activeCell="D25" sqref="D25"/>
    </sheetView>
  </sheetViews>
  <sheetFormatPr defaultColWidth="9.140625" defaultRowHeight="12.75" outlineLevelRow="1"/>
  <cols>
    <col min="1" max="1" width="5.140625" style="1" customWidth="1"/>
    <col min="2" max="2" width="50.28125" style="1" customWidth="1"/>
    <col min="3" max="3" width="16.28125" style="42" customWidth="1"/>
    <col min="4" max="4" width="15.7109375" style="79" customWidth="1"/>
    <col min="5" max="5" width="13.57421875" style="79" customWidth="1"/>
    <col min="6" max="7" width="9.140625" style="1" customWidth="1"/>
    <col min="8" max="8" width="13.28125" style="1" customWidth="1"/>
    <col min="9" max="16384" width="9.140625" style="1" customWidth="1"/>
  </cols>
  <sheetData>
    <row r="1" ht="15.75">
      <c r="C1" s="42" t="s">
        <v>42</v>
      </c>
    </row>
    <row r="2" ht="15.75">
      <c r="B2" s="1" t="s">
        <v>49</v>
      </c>
    </row>
    <row r="4" spans="1:10" ht="15.75">
      <c r="A4" s="2"/>
      <c r="B4" s="3" t="s">
        <v>40</v>
      </c>
      <c r="C4" s="43"/>
      <c r="H4"/>
      <c r="I4"/>
      <c r="J4"/>
    </row>
    <row r="5" spans="1:10" ht="32.25" thickBot="1">
      <c r="A5" s="2"/>
      <c r="B5" s="2"/>
      <c r="C5" s="61" t="s">
        <v>38</v>
      </c>
      <c r="D5" s="74" t="s">
        <v>46</v>
      </c>
      <c r="E5" s="74" t="s">
        <v>43</v>
      </c>
      <c r="H5"/>
      <c r="I5"/>
      <c r="J5"/>
    </row>
    <row r="6" spans="1:10" ht="16.5" thickBot="1">
      <c r="A6" s="7"/>
      <c r="B6" s="6" t="s">
        <v>0</v>
      </c>
      <c r="C6" s="67">
        <f>SUM(C7:C10)</f>
        <v>850269</v>
      </c>
      <c r="D6" s="90">
        <f>SUM(D7:D10)</f>
        <v>17909</v>
      </c>
      <c r="E6" s="91">
        <f>+C6+D6</f>
        <v>868178</v>
      </c>
      <c r="H6"/>
      <c r="I6"/>
      <c r="J6"/>
    </row>
    <row r="7" spans="1:5" ht="15.75" outlineLevel="1">
      <c r="A7" s="10">
        <v>30</v>
      </c>
      <c r="B7" s="4" t="s">
        <v>1</v>
      </c>
      <c r="C7" s="54">
        <v>542920</v>
      </c>
      <c r="D7" s="80">
        <v>9682</v>
      </c>
      <c r="E7" s="92">
        <f>+C7+D7</f>
        <v>552602</v>
      </c>
    </row>
    <row r="8" spans="1:5" ht="15.75" outlineLevel="1">
      <c r="A8" s="9">
        <v>32</v>
      </c>
      <c r="B8" s="5" t="s">
        <v>2</v>
      </c>
      <c r="C8" s="54">
        <v>86780</v>
      </c>
      <c r="D8" s="80">
        <v>4400</v>
      </c>
      <c r="E8" s="93">
        <f>+C8+D8</f>
        <v>91180</v>
      </c>
    </row>
    <row r="9" spans="1:5" ht="15.75" outlineLevel="1">
      <c r="A9" s="9">
        <v>35</v>
      </c>
      <c r="B9" s="5" t="s">
        <v>34</v>
      </c>
      <c r="C9" s="54">
        <v>212969</v>
      </c>
      <c r="D9" s="80">
        <v>1385</v>
      </c>
      <c r="E9" s="93">
        <f>+C9+D9</f>
        <v>214354</v>
      </c>
    </row>
    <row r="10" spans="1:5" ht="16.5" outlineLevel="1" thickBot="1">
      <c r="A10" s="11">
        <v>38</v>
      </c>
      <c r="B10" s="12" t="s">
        <v>3</v>
      </c>
      <c r="C10" s="55">
        <v>7600</v>
      </c>
      <c r="D10" s="80">
        <v>2442</v>
      </c>
      <c r="E10" s="94">
        <f>+C10+D10</f>
        <v>10042</v>
      </c>
    </row>
    <row r="11" spans="1:5" ht="16.5" thickBot="1">
      <c r="A11" s="7"/>
      <c r="B11" s="6" t="s">
        <v>4</v>
      </c>
      <c r="C11" s="67">
        <f>SUM(C12:C13)</f>
        <v>806842</v>
      </c>
      <c r="D11" s="91">
        <f>+D12+D13</f>
        <v>58158</v>
      </c>
      <c r="E11" s="91">
        <f>+D11+C11</f>
        <v>865000</v>
      </c>
    </row>
    <row r="12" spans="1:9" ht="15.75" outlineLevel="1">
      <c r="A12" s="13"/>
      <c r="B12" s="5" t="s">
        <v>35</v>
      </c>
      <c r="C12" s="54">
        <v>29281</v>
      </c>
      <c r="D12" s="92">
        <v>400</v>
      </c>
      <c r="E12" s="92">
        <f>+D12+C12</f>
        <v>29681</v>
      </c>
      <c r="I12" s="22"/>
    </row>
    <row r="13" spans="1:7" ht="16.5" outlineLevel="1" thickBot="1">
      <c r="A13" s="14"/>
      <c r="B13" s="12" t="s">
        <v>5</v>
      </c>
      <c r="C13" s="55">
        <v>777561</v>
      </c>
      <c r="D13" s="94">
        <v>57758</v>
      </c>
      <c r="E13" s="94">
        <f>+D13+C13</f>
        <v>835319</v>
      </c>
      <c r="F13" s="22"/>
      <c r="G13" s="22"/>
    </row>
    <row r="14" spans="1:9" ht="16.5" thickBot="1">
      <c r="A14" s="7"/>
      <c r="B14" s="32" t="s">
        <v>32</v>
      </c>
      <c r="C14" s="76">
        <f>SUM(C6-C11)</f>
        <v>43427</v>
      </c>
      <c r="D14" s="81">
        <f>+D6-D11</f>
        <v>-40249</v>
      </c>
      <c r="E14" s="82">
        <f>+C14+D14</f>
        <v>3178</v>
      </c>
      <c r="F14" s="75"/>
      <c r="G14" s="22"/>
      <c r="H14" s="22"/>
      <c r="I14" s="22"/>
    </row>
    <row r="15" spans="1:9" ht="16.5" thickBot="1">
      <c r="A15" s="7"/>
      <c r="B15" s="8" t="s">
        <v>6</v>
      </c>
      <c r="C15" s="68">
        <f>SUM(C16:C21)</f>
        <v>-398458.56</v>
      </c>
      <c r="D15" s="113">
        <f>SUM(D16+D17+D18)</f>
        <v>-78710</v>
      </c>
      <c r="E15" s="82">
        <f>+D15+C15</f>
        <v>-477168.56</v>
      </c>
      <c r="F15" s="75"/>
      <c r="G15" s="22"/>
      <c r="H15" s="22"/>
      <c r="I15" s="22"/>
    </row>
    <row r="16" spans="1:9" ht="15.75">
      <c r="A16" s="46">
        <v>381</v>
      </c>
      <c r="B16" s="73" t="s">
        <v>36</v>
      </c>
      <c r="C16" s="70"/>
      <c r="D16" s="96">
        <v>3400</v>
      </c>
      <c r="E16" s="112">
        <f>+D16</f>
        <v>3400</v>
      </c>
      <c r="F16" s="26"/>
      <c r="G16" s="22"/>
      <c r="H16" s="22"/>
      <c r="I16" s="22"/>
    </row>
    <row r="17" spans="1:9" ht="15.75" outlineLevel="1">
      <c r="A17" s="9">
        <v>15</v>
      </c>
      <c r="B17" s="38" t="s">
        <v>7</v>
      </c>
      <c r="C17" s="71">
        <v>-545672</v>
      </c>
      <c r="D17" s="97" t="s">
        <v>50</v>
      </c>
      <c r="E17" s="54">
        <f>+D17+C17</f>
        <v>-609782</v>
      </c>
      <c r="F17" s="27"/>
      <c r="G17" s="22"/>
      <c r="H17" s="22"/>
      <c r="I17" s="22"/>
    </row>
    <row r="18" spans="1:9" ht="15.75" outlineLevel="1">
      <c r="A18" s="9">
        <v>3502</v>
      </c>
      <c r="B18" s="63" t="s">
        <v>8</v>
      </c>
      <c r="C18" s="71">
        <v>193072</v>
      </c>
      <c r="D18" s="98" t="s">
        <v>47</v>
      </c>
      <c r="E18" s="104">
        <f>+D18+C18</f>
        <v>175072</v>
      </c>
      <c r="F18" s="28"/>
      <c r="G18" s="22"/>
      <c r="H18" s="22"/>
      <c r="I18" s="22"/>
    </row>
    <row r="19" spans="1:9" ht="15.75" outlineLevel="1">
      <c r="A19" s="9">
        <v>4502</v>
      </c>
      <c r="B19" s="63" t="s">
        <v>39</v>
      </c>
      <c r="C19" s="71">
        <v>-43858.56</v>
      </c>
      <c r="D19" s="99"/>
      <c r="E19" s="104">
        <f>+C19</f>
        <v>-43858.56</v>
      </c>
      <c r="F19" s="28"/>
      <c r="G19" s="22"/>
      <c r="H19" s="22"/>
      <c r="I19" s="22"/>
    </row>
    <row r="20" spans="1:9" ht="15.75" outlineLevel="1">
      <c r="A20" s="9">
        <v>655</v>
      </c>
      <c r="B20" s="38" t="s">
        <v>37</v>
      </c>
      <c r="C20" s="71"/>
      <c r="D20" s="99"/>
      <c r="E20" s="102"/>
      <c r="F20" s="28"/>
      <c r="G20" s="22"/>
      <c r="H20" s="22"/>
      <c r="I20" s="22"/>
    </row>
    <row r="21" spans="1:9" ht="16.5" outlineLevel="1" thickBot="1">
      <c r="A21" s="39">
        <v>65</v>
      </c>
      <c r="B21" s="40" t="s">
        <v>29</v>
      </c>
      <c r="C21" s="72">
        <v>-2000</v>
      </c>
      <c r="D21" s="100"/>
      <c r="E21" s="103">
        <f>+C21</f>
        <v>-2000</v>
      </c>
      <c r="F21" s="27"/>
      <c r="G21" s="23"/>
      <c r="H21" s="22"/>
      <c r="I21" s="22"/>
    </row>
    <row r="22" spans="1:9" ht="16.5" thickBot="1">
      <c r="A22" s="14"/>
      <c r="B22" s="37" t="s">
        <v>31</v>
      </c>
      <c r="C22" s="68">
        <f>SUM(C14+C15)</f>
        <v>-355031.56</v>
      </c>
      <c r="D22" s="111">
        <f>+D14+D15</f>
        <v>-118959</v>
      </c>
      <c r="E22" s="85">
        <f>+D22+C22</f>
        <v>-473990.56</v>
      </c>
      <c r="F22" s="27"/>
      <c r="G22" s="22"/>
      <c r="H22" s="22"/>
      <c r="I22" s="22"/>
    </row>
    <row r="23" spans="1:9" ht="16.5" thickBot="1">
      <c r="A23" s="33"/>
      <c r="B23" s="34" t="s">
        <v>9</v>
      </c>
      <c r="C23" s="68">
        <f>SUM(C24:C24)</f>
        <v>345000</v>
      </c>
      <c r="D23" s="83" t="s">
        <v>51</v>
      </c>
      <c r="E23" s="85">
        <f>+E24</f>
        <v>300000</v>
      </c>
      <c r="F23" s="27"/>
      <c r="G23" s="22"/>
      <c r="H23" s="22"/>
      <c r="I23" s="22"/>
    </row>
    <row r="24" spans="1:9" ht="16.5" thickBot="1">
      <c r="A24" s="35"/>
      <c r="B24" s="36" t="s">
        <v>41</v>
      </c>
      <c r="C24" s="69">
        <v>345000</v>
      </c>
      <c r="D24" s="86" t="s">
        <v>51</v>
      </c>
      <c r="E24" s="85">
        <v>300000</v>
      </c>
      <c r="F24" s="27"/>
      <c r="G24" s="22"/>
      <c r="H24" s="22"/>
      <c r="I24" s="22"/>
    </row>
    <row r="25" spans="1:9" ht="30" thickBot="1">
      <c r="A25" s="41">
        <v>100</v>
      </c>
      <c r="B25" s="31" t="s">
        <v>10</v>
      </c>
      <c r="C25" s="68">
        <f>SUM(C22+C23)</f>
        <v>-10031.559999999998</v>
      </c>
      <c r="D25" s="114">
        <f>+D24+D22</f>
        <v>-163959</v>
      </c>
      <c r="E25" s="85">
        <f>+D25+C25</f>
        <v>-173990.56</v>
      </c>
      <c r="F25" s="27"/>
      <c r="G25" s="22"/>
      <c r="H25" s="22"/>
      <c r="I25" s="22"/>
    </row>
    <row r="26" spans="2:9" ht="16.5" thickBot="1">
      <c r="B26" s="3" t="s">
        <v>30</v>
      </c>
      <c r="C26" s="56"/>
      <c r="D26" s="83"/>
      <c r="E26" s="84"/>
      <c r="F26" s="27"/>
      <c r="G26" s="22"/>
      <c r="H26" s="22"/>
      <c r="I26" s="22"/>
    </row>
    <row r="27" spans="1:9" ht="15.75">
      <c r="A27" s="16" t="s">
        <v>11</v>
      </c>
      <c r="B27" s="15" t="s">
        <v>12</v>
      </c>
      <c r="C27" s="57">
        <v>162141</v>
      </c>
      <c r="D27" s="105" t="s">
        <v>48</v>
      </c>
      <c r="E27" s="108">
        <f>+D27+C27</f>
        <v>180953</v>
      </c>
      <c r="F27" s="53"/>
      <c r="G27" s="50"/>
      <c r="H27" s="48"/>
      <c r="I27" s="22"/>
    </row>
    <row r="28" spans="1:9" ht="15.75">
      <c r="A28" s="19"/>
      <c r="B28" s="18" t="s">
        <v>33</v>
      </c>
      <c r="C28" s="58">
        <v>3211</v>
      </c>
      <c r="D28" s="99" t="s">
        <v>44</v>
      </c>
      <c r="E28" s="101">
        <f aca="true" t="shared" si="0" ref="E28:E38">+D28+C28</f>
        <v>3611</v>
      </c>
      <c r="F28" s="51"/>
      <c r="G28" s="52"/>
      <c r="H28" s="22"/>
      <c r="I28" s="22"/>
    </row>
    <row r="29" spans="1:9" ht="15.75">
      <c r="A29" s="17" t="s">
        <v>13</v>
      </c>
      <c r="B29" s="5" t="s">
        <v>14</v>
      </c>
      <c r="C29" s="59">
        <v>1150</v>
      </c>
      <c r="D29" s="97"/>
      <c r="E29" s="104">
        <f t="shared" si="0"/>
        <v>1150</v>
      </c>
      <c r="F29" s="65"/>
      <c r="G29" s="22"/>
      <c r="H29" s="22"/>
      <c r="I29" s="22"/>
    </row>
    <row r="30" spans="1:9" ht="15.75">
      <c r="A30" s="17" t="s">
        <v>15</v>
      </c>
      <c r="B30" s="5" t="s">
        <v>16</v>
      </c>
      <c r="C30" s="59">
        <v>54642</v>
      </c>
      <c r="D30" s="98" t="s">
        <v>45</v>
      </c>
      <c r="E30" s="104">
        <f t="shared" si="0"/>
        <v>60023</v>
      </c>
      <c r="F30" s="66"/>
      <c r="G30" s="23"/>
      <c r="H30" s="22"/>
      <c r="I30" s="22"/>
    </row>
    <row r="31" spans="1:9" ht="15.75">
      <c r="A31" s="17" t="s">
        <v>17</v>
      </c>
      <c r="B31" s="5" t="s">
        <v>18</v>
      </c>
      <c r="C31" s="59">
        <v>11935</v>
      </c>
      <c r="D31" s="106">
        <v>878</v>
      </c>
      <c r="E31" s="104">
        <f t="shared" si="0"/>
        <v>12813</v>
      </c>
      <c r="F31" s="29"/>
      <c r="G31" s="22"/>
      <c r="H31" s="22"/>
      <c r="I31" s="22"/>
    </row>
    <row r="32" spans="1:9" ht="15.75">
      <c r="A32" s="17" t="s">
        <v>19</v>
      </c>
      <c r="B32" s="5" t="s">
        <v>20</v>
      </c>
      <c r="C32" s="59">
        <v>16795</v>
      </c>
      <c r="D32" s="110">
        <v>1416</v>
      </c>
      <c r="E32" s="104">
        <f t="shared" si="0"/>
        <v>18211</v>
      </c>
      <c r="F32" s="22"/>
      <c r="G32" s="22"/>
      <c r="H32" s="21"/>
      <c r="I32" s="22"/>
    </row>
    <row r="33" spans="1:5" ht="15.75">
      <c r="A33" s="17" t="s">
        <v>21</v>
      </c>
      <c r="B33" s="5" t="s">
        <v>22</v>
      </c>
      <c r="C33" s="59">
        <v>4000</v>
      </c>
      <c r="D33" s="107"/>
      <c r="E33" s="104">
        <f t="shared" si="0"/>
        <v>4000</v>
      </c>
    </row>
    <row r="34" spans="1:13" ht="15.75">
      <c r="A34" s="17" t="s">
        <v>23</v>
      </c>
      <c r="B34" s="5" t="s">
        <v>24</v>
      </c>
      <c r="C34" s="59">
        <v>106041</v>
      </c>
      <c r="D34" s="110">
        <v>6076</v>
      </c>
      <c r="E34" s="104">
        <f t="shared" si="0"/>
        <v>112117</v>
      </c>
      <c r="H34" s="49"/>
      <c r="I34" s="49"/>
      <c r="J34" s="49"/>
      <c r="K34" s="49"/>
      <c r="L34" s="49"/>
      <c r="M34" s="47"/>
    </row>
    <row r="35" spans="1:5" ht="15.75">
      <c r="A35" s="19"/>
      <c r="B35" s="18" t="s">
        <v>33</v>
      </c>
      <c r="C35" s="58">
        <v>2000</v>
      </c>
      <c r="D35" s="107"/>
      <c r="E35" s="101">
        <f t="shared" si="0"/>
        <v>2000</v>
      </c>
    </row>
    <row r="36" spans="1:17" ht="15.75">
      <c r="A36" s="17" t="s">
        <v>25</v>
      </c>
      <c r="B36" s="5" t="s">
        <v>26</v>
      </c>
      <c r="C36" s="59">
        <v>424158</v>
      </c>
      <c r="D36" s="110">
        <v>26095</v>
      </c>
      <c r="E36" s="104">
        <f t="shared" si="0"/>
        <v>450253</v>
      </c>
      <c r="Q36" s="47"/>
    </row>
    <row r="37" spans="1:5" ht="15.75">
      <c r="A37" s="19"/>
      <c r="B37" s="18" t="s">
        <v>33</v>
      </c>
      <c r="C37" s="58">
        <v>6500</v>
      </c>
      <c r="D37" s="107"/>
      <c r="E37" s="101">
        <f t="shared" si="0"/>
        <v>6500</v>
      </c>
    </row>
    <row r="38" spans="1:10" ht="15.75">
      <c r="A38" s="17" t="s">
        <v>27</v>
      </c>
      <c r="B38" s="5" t="s">
        <v>28</v>
      </c>
      <c r="C38" s="59">
        <v>25980</v>
      </c>
      <c r="D38" s="110">
        <v>-500</v>
      </c>
      <c r="E38" s="104">
        <f t="shared" si="0"/>
        <v>25480</v>
      </c>
      <c r="G38" s="47"/>
      <c r="I38" s="49"/>
      <c r="J38" s="49"/>
    </row>
    <row r="39" spans="1:6" ht="16.5" thickBot="1">
      <c r="A39" s="20"/>
      <c r="B39" s="30" t="s">
        <v>33</v>
      </c>
      <c r="C39" s="60">
        <v>17570</v>
      </c>
      <c r="D39" s="95"/>
      <c r="E39" s="109">
        <v>15750</v>
      </c>
      <c r="F39" s="77">
        <f>+E27+E29+E30+E31+E32+E33+E34+E36+E38</f>
        <v>865000</v>
      </c>
    </row>
    <row r="40" spans="2:6" ht="15.75">
      <c r="B40" s="24"/>
      <c r="C40" s="44"/>
      <c r="D40" s="87"/>
      <c r="E40" s="88"/>
      <c r="F40" s="78">
        <f>+E11-F39</f>
        <v>0</v>
      </c>
    </row>
    <row r="41" spans="2:5" ht="15.75">
      <c r="B41" s="25"/>
      <c r="C41" s="45"/>
      <c r="D41" s="89"/>
      <c r="E41" s="88"/>
    </row>
    <row r="42" spans="2:4" ht="15.75">
      <c r="B42" s="22"/>
      <c r="C42" s="64"/>
      <c r="D42" s="87"/>
    </row>
    <row r="43" ht="15.75">
      <c r="C43" s="62"/>
    </row>
    <row r="44" ht="15.75">
      <c r="C44" s="62"/>
    </row>
    <row r="45" ht="15.75">
      <c r="C45" s="62"/>
    </row>
    <row r="46" ht="15.75">
      <c r="C46" s="62"/>
    </row>
    <row r="90" ht="22.5" customHeight="1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Triin</dc:creator>
  <cp:keywords/>
  <dc:description/>
  <cp:lastModifiedBy>ulvi viilvere</cp:lastModifiedBy>
  <cp:lastPrinted>2016-03-07T11:21:07Z</cp:lastPrinted>
  <dcterms:created xsi:type="dcterms:W3CDTF">2012-11-22T09:44:16Z</dcterms:created>
  <dcterms:modified xsi:type="dcterms:W3CDTF">2016-05-04T11:43:35Z</dcterms:modified>
  <cp:category/>
  <cp:version/>
  <cp:contentType/>
  <cp:contentStatus/>
</cp:coreProperties>
</file>